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3005" activeTab="1"/>
  </bookViews>
  <sheets>
    <sheet name="表7 基金收支平衡表" sheetId="1" r:id="rId1"/>
    <sheet name="表8 基金收入表" sheetId="2" r:id="rId2"/>
    <sheet name="表9 基金支出表" sheetId="3" r:id="rId3"/>
  </sheets>
  <definedNames>
    <definedName name="_a999923423">#REF!</definedName>
    <definedName name="_a9999323">#REF!</definedName>
    <definedName name="_a999942323">#REF!</definedName>
    <definedName name="_a9999548">#REF!</definedName>
    <definedName name="_a9999555">#REF!</definedName>
    <definedName name="_a99996544">#REF!</definedName>
    <definedName name="_a99999" localSheetId="1">#REF!</definedName>
    <definedName name="_a99999">#REF!</definedName>
    <definedName name="_a999991">#REF!</definedName>
    <definedName name="_a999991145">#REF!</definedName>
    <definedName name="_a99999222">#REF!</definedName>
    <definedName name="_a99999234234">#REF!</definedName>
    <definedName name="_a999995">#REF!</definedName>
    <definedName name="_a999996">#REF!</definedName>
    <definedName name="_a999999999">#REF!</definedName>
    <definedName name="_Order1" hidden="1">255</definedName>
    <definedName name="_Order2" hidden="1">255</definedName>
    <definedName name="Database" localSheetId="1" hidden="1">#REF!</definedName>
    <definedName name="Database" hidden="1">#REF!</definedName>
    <definedName name="_xlnm.Print_Titles" localSheetId="1">'表8 基金收入表'!$3:$3</definedName>
    <definedName name="wrn.月报打印." hidden="1">{#N/A,#N/A,FALSE,"p9";#N/A,#N/A,FALSE,"p1";#N/A,#N/A,FALSE,"p2";#N/A,#N/A,FALSE,"p3";#N/A,#N/A,FALSE,"p4";#N/A,#N/A,FALSE,"p5";#N/A,#N/A,FALSE,"p6";#N/A,#N/A,FALSE,"p7";#N/A,#N/A,FALSE,"p8"}</definedName>
    <definedName name="地区名称" localSheetId="1">#REF!</definedName>
    <definedName name="地区名称">#REF!</definedName>
    <definedName name="地区名称1">#REF!</definedName>
    <definedName name="地区名称10">#REF!</definedName>
    <definedName name="地区名称2">#REF!</definedName>
    <definedName name="地区名称3">#REF!</definedName>
    <definedName name="地区名称32">#REF!</definedName>
    <definedName name="地区名称432">#REF!</definedName>
    <definedName name="地区名称444">#REF!</definedName>
    <definedName name="地区名称45234">#REF!</definedName>
    <definedName name="地区名称5">#REF!</definedName>
    <definedName name="地区名称55">#REF!</definedName>
    <definedName name="地区名称6">#REF!</definedName>
    <definedName name="地区名称7">#REF!</definedName>
    <definedName name="地区名称874">#REF!</definedName>
    <definedName name="地区名称9">#REF!</definedName>
    <definedName name="地区明确222">#REF!</definedName>
    <definedName name="基金" hidden="1">{#N/A,#N/A,FALSE,"p9";#N/A,#N/A,FALSE,"p1";#N/A,#N/A,FALSE,"p2";#N/A,#N/A,FALSE,"p3";#N/A,#N/A,FALSE,"p4";#N/A,#N/A,FALSE,"p5";#N/A,#N/A,FALSE,"p6";#N/A,#N/A,FALSE,"p7";#N/A,#N/A,FALSE,"p8"}</definedName>
    <definedName name="计划1" hidden="1">{#N/A,#N/A,FALSE,"p9";#N/A,#N/A,FALSE,"p1";#N/A,#N/A,FALSE,"p2";#N/A,#N/A,FALSE,"p3";#N/A,#N/A,FALSE,"p4";#N/A,#N/A,FALSE,"p5";#N/A,#N/A,FALSE,"p6";#N/A,#N/A,FALSE,"p7";#N/A,#N/A,FALSE,"p8"}</definedName>
    <definedName name="计划2" hidden="1">{#N/A,#N/A,FALSE,"p9";#N/A,#N/A,FALSE,"p1";#N/A,#N/A,FALSE,"p2";#N/A,#N/A,FALSE,"p3";#N/A,#N/A,FALSE,"p4";#N/A,#N/A,FALSE,"p5";#N/A,#N/A,FALSE,"p6";#N/A,#N/A,FALSE,"p7";#N/A,#N/A,FALSE,"p8"}</definedName>
  </definedNames>
  <calcPr calcId="144525"/>
</workbook>
</file>

<file path=xl/sharedStrings.xml><?xml version="1.0" encoding="utf-8"?>
<sst xmlns="http://schemas.openxmlformats.org/spreadsheetml/2006/main" count="63">
  <si>
    <t>表7  2017年市本级政府性基金预算收支平衡表</t>
  </si>
  <si>
    <t>单位：万元</t>
  </si>
  <si>
    <t>收入</t>
  </si>
  <si>
    <t>支出</t>
  </si>
  <si>
    <t>项目</t>
  </si>
  <si>
    <t>预算安排</t>
  </si>
  <si>
    <t>收入总计</t>
  </si>
  <si>
    <t>支出总计</t>
  </si>
  <si>
    <t>一、市本级收入</t>
  </si>
  <si>
    <t>一、市本级支出</t>
  </si>
  <si>
    <t>二、下级上解收入</t>
  </si>
  <si>
    <t>二、对下转移支付</t>
  </si>
  <si>
    <t>其中：国有土地使用权出让收入</t>
  </si>
  <si>
    <t>其中：福彩公益金用于困难群众基本生活保障及救助项目</t>
  </si>
  <si>
    <t>三、上级补助收入</t>
  </si>
  <si>
    <t>表8  2017年市本级政府性基金预算收入情况表</t>
  </si>
  <si>
    <r>
      <rPr>
        <sz val="11"/>
        <rFont val="方正仿宋_GBK"/>
        <charset val="134"/>
      </rPr>
      <t>单位：万元</t>
    </r>
  </si>
  <si>
    <t>本级收入</t>
  </si>
  <si>
    <t>下级上解收入</t>
  </si>
  <si>
    <t>1、散装水泥专项资金收入</t>
  </si>
  <si>
    <t>2、民航发展基金收入</t>
  </si>
  <si>
    <t>3、国家电影事业发展专项资金收入</t>
  </si>
  <si>
    <t>4、新增建设用地土地有偿使用费收入</t>
  </si>
  <si>
    <t>5、新型墙体材料专项基金收入</t>
  </si>
  <si>
    <t>6、城市公用事业附加收入</t>
  </si>
  <si>
    <t>7、城市基础设施配套费收入</t>
  </si>
  <si>
    <t>8、国有土地使用权出让收入</t>
  </si>
  <si>
    <t>9、农业土地开发资金收入</t>
  </si>
  <si>
    <t>10、国有土地收益基金收入</t>
  </si>
  <si>
    <t>11、大中型水库移民后期扶持基金收入</t>
  </si>
  <si>
    <t>12、港口建设费收入</t>
  </si>
  <si>
    <t>13、车辆通行费</t>
  </si>
  <si>
    <t>14、水土保持补偿费</t>
  </si>
  <si>
    <t>15、污水处理费收入</t>
  </si>
  <si>
    <t>16、彩票公益金收入</t>
  </si>
  <si>
    <t>其中：体彩</t>
  </si>
  <si>
    <t xml:space="preserve">      福彩</t>
  </si>
  <si>
    <t xml:space="preserve">     福彩发行费</t>
  </si>
  <si>
    <t>合计</t>
  </si>
  <si>
    <t>表9  2017年市本级政府性基金预算支出情况表</t>
  </si>
  <si>
    <r>
      <rPr>
        <sz val="12"/>
        <rFont val="方正仿宋_GBK"/>
        <charset val="134"/>
      </rPr>
      <t>单位：万元</t>
    </r>
  </si>
  <si>
    <t>科目编码</t>
  </si>
  <si>
    <t>科目名称</t>
  </si>
  <si>
    <t>市本级安排</t>
  </si>
  <si>
    <t>上级提前下达转移支付</t>
  </si>
  <si>
    <t>小计</t>
  </si>
  <si>
    <t>本级支出</t>
  </si>
  <si>
    <t>对下转移支付</t>
  </si>
  <si>
    <t>科学技术支出</t>
  </si>
  <si>
    <t>文化体育与传媒支出</t>
  </si>
  <si>
    <t>社会保障和就业支出</t>
  </si>
  <si>
    <t>节能环保支出</t>
  </si>
  <si>
    <t>城乡社区支出</t>
  </si>
  <si>
    <t>农林水支出</t>
  </si>
  <si>
    <t>交通运输支出</t>
  </si>
  <si>
    <t>资源勘探信息等支出</t>
  </si>
  <si>
    <t>商业服务业等支出</t>
  </si>
  <si>
    <t>金融支出</t>
  </si>
  <si>
    <t>其他支出</t>
  </si>
  <si>
    <t>债务还本支出</t>
  </si>
  <si>
    <t>债务付息支出</t>
  </si>
  <si>
    <t>债务发行费用支出</t>
  </si>
  <si>
    <t>支出合计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</si>
</sst>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"/>
    <numFmt numFmtId="177" formatCode="0_);[Red]\(0\)"/>
  </numFmts>
  <fonts count="47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6"/>
      <color indexed="8"/>
      <name val="黑体"/>
      <charset val="134"/>
    </font>
    <font>
      <sz val="16"/>
      <color indexed="8"/>
      <name val="宋体"/>
      <charset val="134"/>
    </font>
    <font>
      <sz val="12"/>
      <color indexed="8"/>
      <name val="宋体"/>
      <charset val="134"/>
    </font>
    <font>
      <sz val="12"/>
      <name val="Times New Roman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12"/>
      <name val="Times New Roman"/>
      <charset val="134"/>
    </font>
    <font>
      <sz val="16"/>
      <name val="黑体"/>
      <charset val="134"/>
    </font>
    <font>
      <sz val="16"/>
      <name val="宋体"/>
      <charset val="134"/>
    </font>
    <font>
      <b/>
      <sz val="11"/>
      <name val="方正书宋_GBK"/>
      <charset val="134"/>
    </font>
    <font>
      <b/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2"/>
      <color indexed="1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9"/>
      <name val="宋体"/>
      <charset val="134"/>
    </font>
    <font>
      <sz val="9"/>
      <name val="宋体"/>
      <charset val="134"/>
    </font>
    <font>
      <sz val="10"/>
      <name val="Helv"/>
      <charset val="134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20"/>
      <name val="宋体"/>
      <charset val="134"/>
    </font>
    <font>
      <sz val="11"/>
      <color rgb="FF006100"/>
      <name val="宋体"/>
      <charset val="0"/>
      <scheme val="minor"/>
    </font>
    <font>
      <sz val="10"/>
      <name val="MS Sans Serif"/>
      <charset val="134"/>
    </font>
    <font>
      <sz val="7"/>
      <name val="Small Fonts"/>
      <charset val="134"/>
    </font>
    <font>
      <sz val="12"/>
      <name val="Courier"/>
      <charset val="134"/>
    </font>
    <font>
      <sz val="12"/>
      <name val="方正仿宋_GBK"/>
      <charset val="134"/>
    </font>
    <font>
      <sz val="11"/>
      <name val="方正仿宋_GBK"/>
      <charset val="134"/>
    </font>
  </fonts>
  <fills count="51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11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4" fillId="0" borderId="0">
      <protection locked="0"/>
    </xf>
    <xf numFmtId="0" fontId="34" fillId="0" borderId="0">
      <protection locked="0"/>
    </xf>
    <xf numFmtId="0" fontId="33" fillId="2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9" borderId="10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34" fillId="0" borderId="0">
      <protection locked="0"/>
    </xf>
    <xf numFmtId="0" fontId="20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5" fillId="0" borderId="0"/>
    <xf numFmtId="0" fontId="15" fillId="3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40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2" borderId="7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5" fillId="2" borderId="10" applyNumberFormat="0" applyAlignment="0" applyProtection="0">
      <alignment vertical="center"/>
    </xf>
    <xf numFmtId="0" fontId="31" fillId="18" borderId="13" applyNumberFormat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9" fillId="0" borderId="14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41" fillId="4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4" fillId="0" borderId="0">
      <protection locked="0"/>
    </xf>
    <xf numFmtId="0" fontId="33" fillId="38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5" fillId="0" borderId="0"/>
    <xf numFmtId="0" fontId="35" fillId="0" borderId="0"/>
    <xf numFmtId="0" fontId="40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46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48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4" fillId="0" borderId="0">
      <protection locked="0"/>
    </xf>
    <xf numFmtId="0" fontId="33" fillId="49" borderId="0" applyNumberFormat="0" applyBorder="0" applyAlignment="0" applyProtection="0">
      <alignment vertical="center"/>
    </xf>
    <xf numFmtId="0" fontId="34" fillId="0" borderId="0">
      <protection locked="0"/>
    </xf>
    <xf numFmtId="0" fontId="33" fillId="23" borderId="0" applyNumberFormat="0" applyBorder="0" applyAlignment="0" applyProtection="0">
      <alignment vertical="center"/>
    </xf>
    <xf numFmtId="0" fontId="34" fillId="0" borderId="0">
      <protection locked="0"/>
    </xf>
    <xf numFmtId="0" fontId="33" fillId="50" borderId="0" applyNumberFormat="0" applyBorder="0" applyAlignment="0" applyProtection="0">
      <alignment vertical="center"/>
    </xf>
    <xf numFmtId="37" fontId="43" fillId="0" borderId="0"/>
    <xf numFmtId="0" fontId="42" fillId="0" borderId="0"/>
    <xf numFmtId="9" fontId="35" fillId="0" borderId="0" applyFont="0" applyFill="0" applyBorder="0" applyAlignment="0" applyProtection="0"/>
    <xf numFmtId="0" fontId="16" fillId="0" borderId="2">
      <alignment horizontal="distributed" vertical="center" wrapText="1"/>
    </xf>
    <xf numFmtId="0" fontId="40" fillId="29" borderId="0" applyNumberFormat="0" applyBorder="0" applyAlignment="0" applyProtection="0">
      <alignment vertical="center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5" fillId="0" borderId="0"/>
    <xf numFmtId="0" fontId="6" fillId="0" borderId="0"/>
    <xf numFmtId="0" fontId="34" fillId="0" borderId="0">
      <protection locked="0"/>
    </xf>
    <xf numFmtId="0" fontId="34" fillId="0" borderId="0">
      <protection locked="0"/>
    </xf>
    <xf numFmtId="0" fontId="6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42" fillId="0" borderId="0"/>
    <xf numFmtId="0" fontId="35" fillId="0" borderId="0" applyFont="0" applyFill="0" applyBorder="0" applyAlignment="0" applyProtection="0"/>
    <xf numFmtId="0" fontId="33" fillId="49" borderId="0" applyNumberFormat="0" applyBorder="0" applyAlignment="0" applyProtection="0">
      <alignment vertical="center"/>
    </xf>
    <xf numFmtId="4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" fontId="16" fillId="0" borderId="2">
      <alignment vertical="center"/>
      <protection locked="0"/>
    </xf>
    <xf numFmtId="0" fontId="44" fillId="0" borderId="0"/>
    <xf numFmtId="176" fontId="16" fillId="0" borderId="2">
      <alignment vertical="center"/>
      <protection locked="0"/>
    </xf>
    <xf numFmtId="0" fontId="35" fillId="0" borderId="0"/>
    <xf numFmtId="0" fontId="33" fillId="25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96" applyFont="1" applyFill="1" applyAlignment="1">
      <alignment vertical="center"/>
    </xf>
    <xf numFmtId="0" fontId="4" fillId="0" borderId="0" xfId="0" applyFont="1">
      <alignment vertical="center"/>
    </xf>
    <xf numFmtId="0" fontId="6" fillId="0" borderId="0" xfId="96" applyFont="1" applyFill="1" applyBorder="1" applyAlignment="1">
      <alignment vertical="center"/>
    </xf>
    <xf numFmtId="177" fontId="5" fillId="0" borderId="0" xfId="96" applyNumberFormat="1" applyFont="1" applyFill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2" xfId="96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101" applyFont="1" applyBorder="1" applyAlignment="1" applyProtection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Border="1">
      <alignment vertical="center"/>
    </xf>
    <xf numFmtId="0" fontId="4" fillId="0" borderId="4" xfId="101" applyFont="1" applyBorder="1" applyAlignment="1" applyProtection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8" fillId="0" borderId="0" xfId="96" applyFont="1" applyFill="1" applyAlignment="1">
      <alignment vertical="center"/>
    </xf>
    <xf numFmtId="0" fontId="9" fillId="0" borderId="0" xfId="96" applyFont="1" applyFill="1" applyAlignment="1">
      <alignment vertical="center"/>
    </xf>
    <xf numFmtId="49" fontId="8" fillId="0" borderId="0" xfId="96" applyNumberFormat="1" applyFont="1" applyFill="1" applyAlignment="1">
      <alignment horizontal="left" vertical="center" indent="1"/>
    </xf>
    <xf numFmtId="0" fontId="10" fillId="0" borderId="0" xfId="96" applyFont="1" applyFill="1" applyAlignment="1">
      <alignment vertical="center"/>
    </xf>
    <xf numFmtId="177" fontId="5" fillId="0" borderId="0" xfId="96" applyNumberFormat="1" applyFont="1" applyFill="1" applyAlignment="1">
      <alignment vertical="center"/>
    </xf>
    <xf numFmtId="0" fontId="11" fillId="0" borderId="0" xfId="96" applyFont="1" applyFill="1" applyAlignment="1">
      <alignment horizontal="center" vertical="center"/>
    </xf>
    <xf numFmtId="0" fontId="12" fillId="0" borderId="0" xfId="96" applyFont="1" applyFill="1" applyAlignment="1">
      <alignment horizontal="center" vertical="center"/>
    </xf>
    <xf numFmtId="177" fontId="8" fillId="0" borderId="0" xfId="96" applyNumberFormat="1" applyFont="1" applyFill="1" applyAlignment="1">
      <alignment horizontal="right" vertical="center"/>
    </xf>
    <xf numFmtId="0" fontId="13" fillId="0" borderId="2" xfId="96" applyFont="1" applyFill="1" applyBorder="1" applyAlignment="1">
      <alignment horizontal="center" vertical="center"/>
    </xf>
    <xf numFmtId="177" fontId="13" fillId="0" borderId="2" xfId="96" applyNumberFormat="1" applyFont="1" applyFill="1" applyBorder="1" applyAlignment="1">
      <alignment horizontal="center" vertical="center"/>
    </xf>
    <xf numFmtId="0" fontId="14" fillId="0" borderId="2" xfId="96" applyFont="1" applyFill="1" applyBorder="1" applyAlignment="1">
      <alignment horizontal="center" vertical="center" wrapText="1"/>
    </xf>
    <xf numFmtId="0" fontId="15" fillId="0" borderId="2" xfId="101" applyFont="1" applyBorder="1" applyAlignment="1" applyProtection="1">
      <alignment vertical="center"/>
    </xf>
    <xf numFmtId="49" fontId="15" fillId="0" borderId="2" xfId="101" applyNumberFormat="1" applyFont="1" applyBorder="1" applyAlignment="1" applyProtection="1">
      <alignment horizontal="right" vertical="center"/>
    </xf>
    <xf numFmtId="0" fontId="15" fillId="0" borderId="2" xfId="101" applyFont="1" applyBorder="1" applyAlignment="1" applyProtection="1">
      <alignment horizontal="right" vertical="center"/>
    </xf>
    <xf numFmtId="49" fontId="16" fillId="0" borderId="2" xfId="96" applyNumberFormat="1" applyFont="1" applyFill="1" applyBorder="1" applyAlignment="1">
      <alignment horizontal="right" vertical="center" indent="1"/>
    </xf>
    <xf numFmtId="0" fontId="4" fillId="0" borderId="2" xfId="92" applyFont="1" applyBorder="1" applyAlignment="1">
      <alignment vertical="center" wrapText="1"/>
    </xf>
    <xf numFmtId="0" fontId="15" fillId="0" borderId="2" xfId="92" applyFont="1" applyBorder="1" applyAlignment="1">
      <alignment vertical="center" wrapText="1"/>
    </xf>
    <xf numFmtId="177" fontId="16" fillId="0" borderId="2" xfId="96" applyNumberFormat="1" applyFont="1" applyFill="1" applyBorder="1" applyAlignment="1">
      <alignment horizontal="right" vertical="center"/>
    </xf>
    <xf numFmtId="177" fontId="6" fillId="0" borderId="2" xfId="96" applyNumberFormat="1" applyFont="1" applyFill="1" applyBorder="1" applyAlignment="1">
      <alignment horizontal="right" vertical="center"/>
    </xf>
    <xf numFmtId="0" fontId="17" fillId="0" borderId="2" xfId="96" applyFont="1" applyFill="1" applyBorder="1" applyAlignment="1">
      <alignment horizontal="center" vertical="center"/>
    </xf>
    <xf numFmtId="49" fontId="1" fillId="0" borderId="2" xfId="101" applyNumberFormat="1" applyFont="1" applyBorder="1" applyAlignment="1" applyProtection="1">
      <alignment horizontal="right" vertical="center"/>
    </xf>
    <xf numFmtId="0" fontId="16" fillId="0" borderId="6" xfId="96" applyFont="1" applyFill="1" applyBorder="1" applyAlignment="1">
      <alignment horizontal="right" vertical="center"/>
    </xf>
    <xf numFmtId="0" fontId="8" fillId="0" borderId="6" xfId="96" applyFont="1" applyFill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101" applyFont="1" applyBorder="1" applyAlignment="1" applyProtection="1">
      <alignment vertical="center" wrapText="1"/>
    </xf>
    <xf numFmtId="0" fontId="18" fillId="0" borderId="2" xfId="101" applyFont="1" applyBorder="1" applyAlignment="1" applyProtection="1">
      <alignment vertical="center"/>
    </xf>
  </cellXfs>
  <cellStyles count="114">
    <cellStyle name="常规" xfId="0" builtinId="0"/>
    <cellStyle name="货币[0]" xfId="1" builtinId="7"/>
    <cellStyle name="货币" xfId="2" builtinId="4"/>
    <cellStyle name="常规 44" xfId="3"/>
    <cellStyle name="常规 39" xfId="4"/>
    <cellStyle name="60% - 着色 2" xfId="5"/>
    <cellStyle name="20% - 强调文字颜色 3" xfId="6" builtinId="38"/>
    <cellStyle name="输入" xfId="7" builtinId="20"/>
    <cellStyle name="千位分隔[0]" xfId="8" builtinId="6"/>
    <cellStyle name="40% - 强调文字颜色 3" xfId="9" builtinId="3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常规 6" xfId="17"/>
    <cellStyle name="60% - 强调文字颜色 2" xfId="18" builtinId="36"/>
    <cellStyle name="标题 4" xfId="19" builtinId="19"/>
    <cellStyle name="警告文本" xfId="20" builtinId="11"/>
    <cellStyle name="_ET_STYLE_NoName_00_" xfId="21"/>
    <cellStyle name="40% - 着色 3" xfId="22"/>
    <cellStyle name="标题" xfId="23" builtinId="15"/>
    <cellStyle name="着色 1" xfId="24"/>
    <cellStyle name="20% - 着色 5" xfId="25"/>
    <cellStyle name="解释性文本" xfId="26" builtinId="53"/>
    <cellStyle name="标题 1" xfId="27" builtinId="16"/>
    <cellStyle name="标题 2" xfId="28" builtinId="17"/>
    <cellStyle name="60% - 强调文字颜色 1" xfId="29" builtinId="32"/>
    <cellStyle name="标题 3" xfId="30" builtinId="18"/>
    <cellStyle name="60% - 强调文字颜色 4" xfId="31" builtinId="44"/>
    <cellStyle name="输出" xfId="32" builtinId="21"/>
    <cellStyle name="40% - 着色 4" xfId="33"/>
    <cellStyle name="计算" xfId="34" builtinId="22"/>
    <cellStyle name="检查单元格" xfId="35" builtinId="23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40% - 着色 5" xfId="40"/>
    <cellStyle name="好" xfId="41" builtinId="26"/>
    <cellStyle name="适中" xfId="42" builtinId="28"/>
    <cellStyle name="着色 5" xfId="43"/>
    <cellStyle name="20% - 强调文字颜色 5" xfId="44" builtinId="46"/>
    <cellStyle name="强调文字颜色 1" xfId="45" builtinId="29"/>
    <cellStyle name="20% - 强调文字颜色 1" xfId="46" builtinId="30"/>
    <cellStyle name="40% - 强调文字颜色 1" xfId="47" builtinId="31"/>
    <cellStyle name="常规 43" xfId="48"/>
    <cellStyle name="60% - 着色 1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40% - 强调文字颜色 4" xfId="55" builtinId="43"/>
    <cellStyle name="20% - 着色 1" xfId="56"/>
    <cellStyle name="强调文字颜色 5" xfId="57" builtinId="45"/>
    <cellStyle name="40% - 强调文字颜色 5" xfId="58" builtinId="47"/>
    <cellStyle name="20% - 着色 2" xfId="59"/>
    <cellStyle name="60% - 强调文字颜色 5" xfId="60" builtinId="48"/>
    <cellStyle name="强调文字颜色 6" xfId="61" builtinId="49"/>
    <cellStyle name="40% - 强调文字颜色 6" xfId="62" builtinId="51"/>
    <cellStyle name="20% - 着色 3" xfId="63"/>
    <cellStyle name="60% - 强调文字颜色 6" xfId="64" builtinId="52"/>
    <cellStyle name="_ET_STYLE_NoName_00__2016年人代会报告附表20160104" xfId="65"/>
    <cellStyle name="_ET_STYLE_NoName_00__国库1月5日调整表" xfId="66"/>
    <cellStyle name="差_发老吕2016基本支出测算11.28" xfId="67"/>
    <cellStyle name="20% - 着色 4" xfId="68"/>
    <cellStyle name="20% - 着色 6" xfId="69"/>
    <cellStyle name="着色 2" xfId="70"/>
    <cellStyle name="40% - 着色 1" xfId="71"/>
    <cellStyle name="40% - 着色 2" xfId="72"/>
    <cellStyle name="40% - 着色 6" xfId="73"/>
    <cellStyle name="60% - 着色 3" xfId="74"/>
    <cellStyle name="常规 45" xfId="75"/>
    <cellStyle name="60% - 着色 4" xfId="76"/>
    <cellStyle name="常规 46" xfId="77"/>
    <cellStyle name="60% - 着色 5" xfId="78"/>
    <cellStyle name="常规 47" xfId="79"/>
    <cellStyle name="60% - 着色 6" xfId="80"/>
    <cellStyle name="no dec" xfId="81"/>
    <cellStyle name="Normal_APR" xfId="82"/>
    <cellStyle name="百分比 2" xfId="83"/>
    <cellStyle name="表标题" xfId="84"/>
    <cellStyle name="差_全国各省民生政策标准10.7(lp稿)(1)" xfId="85"/>
    <cellStyle name="常规 10" xfId="86"/>
    <cellStyle name="常规 11" xfId="87"/>
    <cellStyle name="常规 12" xfId="88"/>
    <cellStyle name="常规 13" xfId="89"/>
    <cellStyle name="常规 14" xfId="90"/>
    <cellStyle name="常规 19" xfId="91"/>
    <cellStyle name="常规 2" xfId="92"/>
    <cellStyle name="常规 2 2" xfId="93"/>
    <cellStyle name="常规 20" xfId="94"/>
    <cellStyle name="常规 21" xfId="95"/>
    <cellStyle name="常规 3" xfId="96"/>
    <cellStyle name="常规 4" xfId="97"/>
    <cellStyle name="常规 40" xfId="98"/>
    <cellStyle name="常规 41" xfId="99"/>
    <cellStyle name="常规 5" xfId="100"/>
    <cellStyle name="常规 8" xfId="101"/>
    <cellStyle name="普通_97-917" xfId="102"/>
    <cellStyle name="千分位[0]_BT (2)" xfId="103"/>
    <cellStyle name="着色 4" xfId="104"/>
    <cellStyle name="千分位_97-917" xfId="105"/>
    <cellStyle name="千位[0]_1" xfId="106"/>
    <cellStyle name="千位_1" xfId="107"/>
    <cellStyle name="数字" xfId="108"/>
    <cellStyle name="未定义" xfId="109"/>
    <cellStyle name="小数" xfId="110"/>
    <cellStyle name="样式 1" xfId="111"/>
    <cellStyle name="着色 3" xfId="112"/>
    <cellStyle name="着色 6" xfId="113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9"/>
  <sheetViews>
    <sheetView workbookViewId="0">
      <selection activeCell="E16" sqref="E16"/>
    </sheetView>
  </sheetViews>
  <sheetFormatPr defaultColWidth="9" defaultRowHeight="13.5" outlineLevelCol="3"/>
  <cols>
    <col min="1" max="1" width="25.5" customWidth="1"/>
    <col min="2" max="2" width="14.25" customWidth="1"/>
    <col min="3" max="3" width="27.125" customWidth="1"/>
    <col min="4" max="4" width="14.125" customWidth="1"/>
  </cols>
  <sheetData>
    <row r="1" s="7" customFormat="1" ht="33" customHeight="1" spans="1:4">
      <c r="A1" s="29" t="s">
        <v>0</v>
      </c>
      <c r="B1" s="30"/>
      <c r="C1" s="30"/>
      <c r="D1" s="30"/>
    </row>
    <row r="2" s="24" customFormat="1" ht="24" customHeight="1" spans="3:4">
      <c r="C2" s="45" t="s">
        <v>1</v>
      </c>
      <c r="D2" s="46"/>
    </row>
    <row r="3" ht="52.9" customHeight="1" spans="1:4">
      <c r="A3" s="12" t="s">
        <v>2</v>
      </c>
      <c r="B3" s="12"/>
      <c r="C3" s="12" t="s">
        <v>3</v>
      </c>
      <c r="D3" s="12"/>
    </row>
    <row r="4" ht="52.9" customHeight="1" spans="1:4">
      <c r="A4" s="12" t="s">
        <v>4</v>
      </c>
      <c r="B4" s="12" t="s">
        <v>5</v>
      </c>
      <c r="C4" s="12" t="s">
        <v>4</v>
      </c>
      <c r="D4" s="12" t="s">
        <v>5</v>
      </c>
    </row>
    <row r="5" s="1" customFormat="1" ht="52.9" customHeight="1" spans="1:4">
      <c r="A5" s="47" t="s">
        <v>6</v>
      </c>
      <c r="B5" s="23">
        <f>B6+B7+B9</f>
        <v>533313</v>
      </c>
      <c r="C5" s="47" t="s">
        <v>7</v>
      </c>
      <c r="D5" s="48">
        <f>SUM(D6:D7)</f>
        <v>533313</v>
      </c>
    </row>
    <row r="6" ht="52.9" customHeight="1" spans="1:4">
      <c r="A6" s="19" t="s">
        <v>8</v>
      </c>
      <c r="B6" s="19">
        <v>499786</v>
      </c>
      <c r="C6" s="17" t="s">
        <v>9</v>
      </c>
      <c r="D6" s="17">
        <f>502786-112+30527</f>
        <v>533201</v>
      </c>
    </row>
    <row r="7" ht="52.9" customHeight="1" spans="1:4">
      <c r="A7" s="19" t="s">
        <v>10</v>
      </c>
      <c r="B7" s="19">
        <v>3000</v>
      </c>
      <c r="C7" s="17" t="s">
        <v>11</v>
      </c>
      <c r="D7" s="17">
        <v>112</v>
      </c>
    </row>
    <row r="8" ht="52.9" customHeight="1" spans="1:4">
      <c r="A8" s="49" t="s">
        <v>12</v>
      </c>
      <c r="B8" s="19">
        <v>3000</v>
      </c>
      <c r="C8" s="50" t="s">
        <v>13</v>
      </c>
      <c r="D8" s="17">
        <v>112</v>
      </c>
    </row>
    <row r="9" ht="52.9" customHeight="1" spans="1:4">
      <c r="A9" s="19" t="s">
        <v>14</v>
      </c>
      <c r="B9" s="19">
        <v>30527</v>
      </c>
      <c r="C9" s="51"/>
      <c r="D9" s="51"/>
    </row>
  </sheetData>
  <mergeCells count="4">
    <mergeCell ref="A1:D1"/>
    <mergeCell ref="C2:D2"/>
    <mergeCell ref="A3:B3"/>
    <mergeCell ref="C3:D3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45"/>
  </sheetPr>
  <dimension ref="A1:D23"/>
  <sheetViews>
    <sheetView tabSelected="1" workbookViewId="0">
      <selection activeCell="H12" sqref="H12"/>
    </sheetView>
  </sheetViews>
  <sheetFormatPr defaultColWidth="9" defaultRowHeight="15.75" outlineLevelCol="3"/>
  <cols>
    <col min="1" max="1" width="37.375" style="7" customWidth="1"/>
    <col min="2" max="2" width="16.375" style="7" customWidth="1"/>
    <col min="3" max="3" width="15.625" style="7" customWidth="1"/>
    <col min="4" max="4" width="16.875" style="28" customWidth="1"/>
    <col min="5" max="16384" width="9" style="7"/>
  </cols>
  <sheetData>
    <row r="1" ht="37.15" customHeight="1" spans="1:4">
      <c r="A1" s="29" t="s">
        <v>15</v>
      </c>
      <c r="B1" s="30"/>
      <c r="C1" s="30"/>
      <c r="D1" s="30"/>
    </row>
    <row r="2" s="24" customFormat="1" ht="24" customHeight="1" spans="4:4">
      <c r="D2" s="31" t="s">
        <v>16</v>
      </c>
    </row>
    <row r="3" s="25" customFormat="1" ht="38.1" customHeight="1" spans="1:4">
      <c r="A3" s="32" t="s">
        <v>4</v>
      </c>
      <c r="B3" s="32" t="s">
        <v>6</v>
      </c>
      <c r="C3" s="33" t="s">
        <v>17</v>
      </c>
      <c r="D3" s="34" t="s">
        <v>18</v>
      </c>
    </row>
    <row r="4" s="26" customFormat="1" ht="30" customHeight="1" spans="1:4">
      <c r="A4" s="35" t="s">
        <v>19</v>
      </c>
      <c r="B4" s="36">
        <f>C4+D4</f>
        <v>56</v>
      </c>
      <c r="C4" s="37">
        <v>56</v>
      </c>
      <c r="D4" s="38"/>
    </row>
    <row r="5" s="26" customFormat="1" ht="30" customHeight="1" spans="1:4">
      <c r="A5" s="39" t="s">
        <v>20</v>
      </c>
      <c r="B5" s="36"/>
      <c r="C5" s="37"/>
      <c r="D5" s="38"/>
    </row>
    <row r="6" s="26" customFormat="1" ht="30" customHeight="1" spans="1:4">
      <c r="A6" s="40" t="s">
        <v>21</v>
      </c>
      <c r="B6" s="36"/>
      <c r="C6" s="37"/>
      <c r="D6" s="38"/>
    </row>
    <row r="7" s="26" customFormat="1" ht="30" customHeight="1" spans="1:4">
      <c r="A7" s="40" t="s">
        <v>22</v>
      </c>
      <c r="B7" s="36"/>
      <c r="C7" s="37"/>
      <c r="D7" s="38"/>
    </row>
    <row r="8" s="26" customFormat="1" ht="30" customHeight="1" spans="1:4">
      <c r="A8" s="35" t="s">
        <v>23</v>
      </c>
      <c r="B8" s="36">
        <f t="shared" ref="B8:B23" si="0">C8+D8</f>
        <v>560</v>
      </c>
      <c r="C8" s="37">
        <v>560</v>
      </c>
      <c r="D8" s="38"/>
    </row>
    <row r="9" s="26" customFormat="1" ht="30" customHeight="1" spans="1:4">
      <c r="A9" s="35" t="s">
        <v>24</v>
      </c>
      <c r="B9" s="36">
        <f t="shared" si="0"/>
        <v>7400</v>
      </c>
      <c r="C9" s="37">
        <v>7400</v>
      </c>
      <c r="D9" s="38"/>
    </row>
    <row r="10" s="24" customFormat="1" ht="30" customHeight="1" spans="1:4">
      <c r="A10" s="35" t="s">
        <v>25</v>
      </c>
      <c r="B10" s="36">
        <f t="shared" si="0"/>
        <v>3395</v>
      </c>
      <c r="C10" s="37">
        <v>3395</v>
      </c>
      <c r="D10" s="41"/>
    </row>
    <row r="11" s="25" customFormat="1" ht="30" customHeight="1" spans="1:4">
      <c r="A11" s="35" t="s">
        <v>26</v>
      </c>
      <c r="B11" s="36">
        <f t="shared" si="0"/>
        <v>348300</v>
      </c>
      <c r="C11" s="37">
        <f>352300-3000-4000</f>
        <v>345300</v>
      </c>
      <c r="D11" s="37">
        <v>3000</v>
      </c>
    </row>
    <row r="12" ht="30" customHeight="1" spans="1:4">
      <c r="A12" s="35" t="s">
        <v>27</v>
      </c>
      <c r="B12" s="36">
        <f t="shared" si="0"/>
        <v>1200</v>
      </c>
      <c r="C12" s="37">
        <v>1200</v>
      </c>
      <c r="D12" s="42"/>
    </row>
    <row r="13" ht="30" customHeight="1" spans="1:4">
      <c r="A13" s="35" t="s">
        <v>28</v>
      </c>
      <c r="B13" s="36">
        <f t="shared" si="0"/>
        <v>18500</v>
      </c>
      <c r="C13" s="37">
        <v>18500</v>
      </c>
      <c r="D13" s="42"/>
    </row>
    <row r="14" ht="30" customHeight="1" spans="1:4">
      <c r="A14" s="40" t="s">
        <v>29</v>
      </c>
      <c r="B14" s="36"/>
      <c r="C14" s="37"/>
      <c r="D14" s="42"/>
    </row>
    <row r="15" ht="30" customHeight="1" spans="1:4">
      <c r="A15" s="35" t="s">
        <v>30</v>
      </c>
      <c r="B15" s="36">
        <f t="shared" si="0"/>
        <v>47000</v>
      </c>
      <c r="C15" s="37">
        <v>47000</v>
      </c>
      <c r="D15" s="42"/>
    </row>
    <row r="16" ht="30" customHeight="1" spans="1:4">
      <c r="A16" s="35" t="s">
        <v>31</v>
      </c>
      <c r="B16" s="36">
        <f t="shared" si="0"/>
        <v>54320</v>
      </c>
      <c r="C16" s="37">
        <v>54320</v>
      </c>
      <c r="D16" s="42"/>
    </row>
    <row r="17" ht="30" customHeight="1" spans="1:4">
      <c r="A17" s="35" t="s">
        <v>32</v>
      </c>
      <c r="B17" s="36"/>
      <c r="C17" s="37"/>
      <c r="D17" s="42"/>
    </row>
    <row r="18" ht="30" customHeight="1" spans="1:4">
      <c r="A18" s="35" t="s">
        <v>33</v>
      </c>
      <c r="B18" s="36">
        <f t="shared" si="0"/>
        <v>15000</v>
      </c>
      <c r="C18" s="37">
        <v>15000</v>
      </c>
      <c r="D18" s="42"/>
    </row>
    <row r="19" ht="30" customHeight="1" spans="1:4">
      <c r="A19" s="35" t="s">
        <v>34</v>
      </c>
      <c r="B19" s="36">
        <f t="shared" si="0"/>
        <v>7055</v>
      </c>
      <c r="C19" s="37">
        <f>SUM(C20:C22)</f>
        <v>7055</v>
      </c>
      <c r="D19" s="37"/>
    </row>
    <row r="20" ht="30" customHeight="1" spans="1:4">
      <c r="A20" s="35" t="s">
        <v>35</v>
      </c>
      <c r="B20" s="36">
        <f t="shared" si="0"/>
        <v>3527</v>
      </c>
      <c r="C20" s="37">
        <v>3527</v>
      </c>
      <c r="D20" s="42"/>
    </row>
    <row r="21" ht="30" customHeight="1" spans="1:4">
      <c r="A21" s="35" t="s">
        <v>36</v>
      </c>
      <c r="B21" s="36">
        <f t="shared" si="0"/>
        <v>2583</v>
      </c>
      <c r="C21" s="37">
        <v>2583</v>
      </c>
      <c r="D21" s="42"/>
    </row>
    <row r="22" ht="30" customHeight="1" spans="1:4">
      <c r="A22" s="35" t="s">
        <v>37</v>
      </c>
      <c r="B22" s="36">
        <f t="shared" si="0"/>
        <v>945</v>
      </c>
      <c r="C22" s="37">
        <v>945</v>
      </c>
      <c r="D22" s="42"/>
    </row>
    <row r="23" s="27" customFormat="1" ht="30" customHeight="1" spans="1:4">
      <c r="A23" s="43" t="s">
        <v>38</v>
      </c>
      <c r="B23" s="44">
        <f t="shared" si="0"/>
        <v>502786</v>
      </c>
      <c r="C23" s="44">
        <f>SUM(C4:C19)</f>
        <v>499786</v>
      </c>
      <c r="D23" s="44">
        <f>SUM(D4:D19)</f>
        <v>3000</v>
      </c>
    </row>
  </sheetData>
  <mergeCells count="1">
    <mergeCell ref="A1:D1"/>
  </mergeCells>
  <printOptions horizontalCentered="1"/>
  <pageMargins left="0.707638888888889" right="0.707638888888889" top="0.786805555555556" bottom="0.94375" header="0.511805555555556" footer="0.5118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9"/>
  <sheetViews>
    <sheetView showZeros="0" workbookViewId="0">
      <selection activeCell="N12" sqref="N12"/>
    </sheetView>
  </sheetViews>
  <sheetFormatPr defaultColWidth="9" defaultRowHeight="13.5" outlineLevelCol="6"/>
  <cols>
    <col min="1" max="1" width="6.375" style="2" customWidth="1"/>
    <col min="2" max="2" width="22.125" customWidth="1"/>
    <col min="3" max="4" width="12.375" customWidth="1"/>
    <col min="5" max="6" width="10.5" style="3" customWidth="1"/>
    <col min="7" max="7" width="13.25" customWidth="1"/>
  </cols>
  <sheetData>
    <row r="1" ht="30" customHeight="1" spans="1:7">
      <c r="A1" s="4" t="s">
        <v>39</v>
      </c>
      <c r="B1" s="5"/>
      <c r="C1" s="5"/>
      <c r="D1" s="5"/>
      <c r="E1" s="5"/>
      <c r="F1" s="5"/>
      <c r="G1" s="5"/>
    </row>
    <row r="2" ht="29.45" customHeight="1" spans="1:7">
      <c r="A2" s="6"/>
      <c r="B2" s="7"/>
      <c r="C2" s="7"/>
      <c r="D2" s="8"/>
      <c r="E2" s="9"/>
      <c r="F2" s="9"/>
      <c r="G2" s="10" t="s">
        <v>40</v>
      </c>
    </row>
    <row r="3" ht="34.9" customHeight="1" spans="1:7">
      <c r="A3" s="11" t="s">
        <v>41</v>
      </c>
      <c r="B3" s="12" t="s">
        <v>42</v>
      </c>
      <c r="C3" s="12" t="s">
        <v>38</v>
      </c>
      <c r="D3" s="13" t="s">
        <v>43</v>
      </c>
      <c r="E3" s="13"/>
      <c r="F3" s="13"/>
      <c r="G3" s="14" t="s">
        <v>44</v>
      </c>
    </row>
    <row r="4" ht="34.9" customHeight="1" spans="1:7">
      <c r="A4" s="15"/>
      <c r="B4" s="12"/>
      <c r="C4" s="12"/>
      <c r="D4" s="12" t="s">
        <v>45</v>
      </c>
      <c r="E4" s="16" t="s">
        <v>46</v>
      </c>
      <c r="F4" s="16" t="s">
        <v>47</v>
      </c>
      <c r="G4" s="14"/>
    </row>
    <row r="5" ht="34.9" customHeight="1" spans="1:7">
      <c r="A5" s="12">
        <v>206</v>
      </c>
      <c r="B5" s="17" t="s">
        <v>48</v>
      </c>
      <c r="C5" s="17">
        <f>D5+G5</f>
        <v>0</v>
      </c>
      <c r="D5" s="17"/>
      <c r="E5" s="18"/>
      <c r="F5" s="18"/>
      <c r="G5" s="19"/>
    </row>
    <row r="6" ht="34.9" customHeight="1" spans="1:7">
      <c r="A6" s="12">
        <v>207</v>
      </c>
      <c r="B6" s="17" t="s">
        <v>49</v>
      </c>
      <c r="C6" s="17">
        <f t="shared" ref="C6:C18" si="0">D6+G6</f>
        <v>176</v>
      </c>
      <c r="D6" s="17"/>
      <c r="E6" s="18"/>
      <c r="F6" s="18"/>
      <c r="G6" s="19">
        <v>176</v>
      </c>
    </row>
    <row r="7" ht="34.9" customHeight="1" spans="1:7">
      <c r="A7" s="12">
        <v>208</v>
      </c>
      <c r="B7" s="17" t="s">
        <v>50</v>
      </c>
      <c r="C7" s="17">
        <f t="shared" si="0"/>
        <v>7338</v>
      </c>
      <c r="D7" s="17"/>
      <c r="E7" s="18"/>
      <c r="F7" s="18"/>
      <c r="G7" s="19">
        <v>7338</v>
      </c>
    </row>
    <row r="8" ht="34.9" customHeight="1" spans="1:7">
      <c r="A8" s="12">
        <v>211</v>
      </c>
      <c r="B8" s="17" t="s">
        <v>51</v>
      </c>
      <c r="C8" s="17">
        <f t="shared" si="0"/>
        <v>0</v>
      </c>
      <c r="D8" s="17"/>
      <c r="E8" s="18"/>
      <c r="F8" s="18"/>
      <c r="G8" s="19"/>
    </row>
    <row r="9" ht="34.9" customHeight="1" spans="1:7">
      <c r="A9" s="12">
        <v>212</v>
      </c>
      <c r="B9" s="17" t="s">
        <v>52</v>
      </c>
      <c r="C9" s="17">
        <f t="shared" si="0"/>
        <v>362671</v>
      </c>
      <c r="D9" s="17">
        <v>345795</v>
      </c>
      <c r="E9" s="18">
        <f>D9-F9</f>
        <v>345795</v>
      </c>
      <c r="F9" s="18"/>
      <c r="G9" s="19">
        <v>16876</v>
      </c>
    </row>
    <row r="10" ht="34.9" customHeight="1" spans="1:7">
      <c r="A10" s="12">
        <v>213</v>
      </c>
      <c r="B10" s="17" t="s">
        <v>53</v>
      </c>
      <c r="C10" s="17">
        <f t="shared" si="0"/>
        <v>0</v>
      </c>
      <c r="D10" s="17"/>
      <c r="E10" s="18">
        <f t="shared" ref="E10:E17" si="1">D10-F10</f>
        <v>0</v>
      </c>
      <c r="F10" s="18"/>
      <c r="G10" s="19"/>
    </row>
    <row r="11" ht="34.9" customHeight="1" spans="1:7">
      <c r="A11" s="12">
        <v>214</v>
      </c>
      <c r="B11" s="17" t="s">
        <v>54</v>
      </c>
      <c r="C11" s="17">
        <f t="shared" si="0"/>
        <v>106298</v>
      </c>
      <c r="D11" s="17">
        <v>101320</v>
      </c>
      <c r="E11" s="18">
        <f t="shared" si="1"/>
        <v>101320</v>
      </c>
      <c r="F11" s="18"/>
      <c r="G11" s="19">
        <v>4978</v>
      </c>
    </row>
    <row r="12" ht="34.9" customHeight="1" spans="1:7">
      <c r="A12" s="12">
        <v>215</v>
      </c>
      <c r="B12" s="17" t="s">
        <v>55</v>
      </c>
      <c r="C12" s="17">
        <f t="shared" si="0"/>
        <v>616</v>
      </c>
      <c r="D12" s="17">
        <v>616</v>
      </c>
      <c r="E12" s="18">
        <f t="shared" si="1"/>
        <v>616</v>
      </c>
      <c r="F12" s="18"/>
      <c r="G12" s="19"/>
    </row>
    <row r="13" ht="34.9" customHeight="1" spans="1:7">
      <c r="A13" s="12">
        <v>216</v>
      </c>
      <c r="B13" s="17" t="s">
        <v>56</v>
      </c>
      <c r="C13" s="17">
        <f t="shared" si="0"/>
        <v>0</v>
      </c>
      <c r="D13" s="17"/>
      <c r="E13" s="18">
        <f t="shared" si="1"/>
        <v>0</v>
      </c>
      <c r="F13" s="18"/>
      <c r="G13" s="19"/>
    </row>
    <row r="14" ht="34.9" customHeight="1" spans="1:7">
      <c r="A14" s="12">
        <v>217</v>
      </c>
      <c r="B14" s="17" t="s">
        <v>57</v>
      </c>
      <c r="C14" s="17">
        <f t="shared" si="0"/>
        <v>0</v>
      </c>
      <c r="D14" s="17"/>
      <c r="E14" s="18">
        <f t="shared" si="1"/>
        <v>0</v>
      </c>
      <c r="F14" s="18"/>
      <c r="G14" s="19"/>
    </row>
    <row r="15" ht="34.9" customHeight="1" spans="1:7">
      <c r="A15" s="12">
        <v>229</v>
      </c>
      <c r="B15" s="17" t="s">
        <v>58</v>
      </c>
      <c r="C15" s="17">
        <f t="shared" si="0"/>
        <v>8214</v>
      </c>
      <c r="D15" s="17">
        <v>7055</v>
      </c>
      <c r="E15" s="18">
        <f t="shared" si="1"/>
        <v>6943</v>
      </c>
      <c r="F15" s="18">
        <v>112</v>
      </c>
      <c r="G15" s="19">
        <v>1159</v>
      </c>
    </row>
    <row r="16" ht="34.9" customHeight="1" spans="1:7">
      <c r="A16" s="12">
        <v>231</v>
      </c>
      <c r="B16" s="17" t="s">
        <v>59</v>
      </c>
      <c r="C16" s="17">
        <f t="shared" si="0"/>
        <v>0</v>
      </c>
      <c r="D16" s="17"/>
      <c r="E16" s="18">
        <f t="shared" si="1"/>
        <v>0</v>
      </c>
      <c r="F16" s="18"/>
      <c r="G16" s="19"/>
    </row>
    <row r="17" ht="34.9" customHeight="1" spans="1:7">
      <c r="A17" s="12">
        <v>232</v>
      </c>
      <c r="B17" s="20" t="s">
        <v>60</v>
      </c>
      <c r="C17" s="17">
        <f t="shared" si="0"/>
        <v>48000</v>
      </c>
      <c r="D17" s="17">
        <v>48000</v>
      </c>
      <c r="E17" s="18">
        <f t="shared" si="1"/>
        <v>48000</v>
      </c>
      <c r="F17" s="18"/>
      <c r="G17" s="19"/>
    </row>
    <row r="18" ht="34.9" customHeight="1" spans="1:7">
      <c r="A18" s="12">
        <v>233</v>
      </c>
      <c r="B18" s="20" t="s">
        <v>61</v>
      </c>
      <c r="C18" s="17">
        <f t="shared" si="0"/>
        <v>0</v>
      </c>
      <c r="D18" s="17"/>
      <c r="E18" s="18"/>
      <c r="F18" s="18"/>
      <c r="G18" s="19"/>
    </row>
    <row r="19" s="1" customFormat="1" ht="34.9" customHeight="1" spans="1:7">
      <c r="A19" s="21" t="s">
        <v>62</v>
      </c>
      <c r="B19" s="22"/>
      <c r="C19" s="23">
        <f t="shared" ref="C19:G19" si="2">SUM(C5:C18)</f>
        <v>533313</v>
      </c>
      <c r="D19" s="23">
        <f t="shared" si="2"/>
        <v>502786</v>
      </c>
      <c r="E19" s="23">
        <f t="shared" si="2"/>
        <v>502674</v>
      </c>
      <c r="F19" s="23">
        <f t="shared" si="2"/>
        <v>112</v>
      </c>
      <c r="G19" s="23">
        <f t="shared" si="2"/>
        <v>30527</v>
      </c>
    </row>
  </sheetData>
  <mergeCells count="7">
    <mergeCell ref="A1:G1"/>
    <mergeCell ref="D3:F3"/>
    <mergeCell ref="A19:B19"/>
    <mergeCell ref="A3:A4"/>
    <mergeCell ref="B3:B4"/>
    <mergeCell ref="C3:C4"/>
    <mergeCell ref="G3:G4"/>
  </mergeCells>
  <printOptions horizontalCentered="1"/>
  <pageMargins left="0.707638888888889" right="0.707638888888889" top="0.786805555555556" bottom="0.94375" header="0.313888888888889" footer="0.313888888888889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表7 基金收支平衡表</vt:lpstr>
      <vt:lpstr>表8 基金收入表</vt:lpstr>
      <vt:lpstr>表9 基金支出表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fmq</dc:creator>
  <cp:lastModifiedBy>Administrator</cp:lastModifiedBy>
  <dcterms:created xsi:type="dcterms:W3CDTF">2017-02-07T07:33:00Z</dcterms:created>
  <cp:lastPrinted>2017-02-21T09:28:00Z</cp:lastPrinted>
  <dcterms:modified xsi:type="dcterms:W3CDTF">2017-03-17T08:56:31Z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2052-10.1.0.5850</vt:lpwstr>
  </property>
</Properties>
</file>