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 tabRatio="912" activeTab="6"/>
  </bookViews>
  <sheets>
    <sheet name="公共预算平衡表" sheetId="1" r:id="rId1"/>
    <sheet name="一般收入表" sheetId="2" r:id="rId2"/>
    <sheet name="一般支出表" sheetId="3" r:id="rId3"/>
    <sheet name="一般支出明细表" sheetId="4" r:id="rId4"/>
    <sheet name="基本支出表" sheetId="5" r:id="rId5"/>
    <sheet name="基金平衡表" sheetId="6" r:id="rId6"/>
    <sheet name="基金预算本级支出" sheetId="7" r:id="rId7"/>
    <sheet name="社保基金预算收入" sheetId="8" r:id="rId8"/>
    <sheet name="社保基金预算支出" sheetId="9" r:id="rId9"/>
    <sheet name="Sheet2" sheetId="10" r:id="rId10"/>
    <sheet name="Sheet3" sheetId="11" r:id="rId11"/>
  </sheet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6">#REF!</definedName>
    <definedName name="_a99999" localSheetId="7">#REF!</definedName>
    <definedName name="_a99999" localSheetId="8">#REF!</definedName>
    <definedName name="_a99999">#REF!</definedName>
    <definedName name="_a999991" localSheetId="8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xlnm._FilterDatabase" localSheetId="6" hidden="1">基金预算本级支出!$A$3:$AA$3</definedName>
    <definedName name="_xlnm._FilterDatabase" localSheetId="8" hidden="1">社保基金预算支出!$A$3:$AA$4</definedName>
    <definedName name="_xlnm._FilterDatabase" localSheetId="3" hidden="1">一般支出明细表!$A$3:$E$6</definedName>
    <definedName name="_Order1" hidden="1">255</definedName>
    <definedName name="_Order2" hidden="1">255</definedName>
    <definedName name="Database" localSheetId="6" hidden="1">#REF!</definedName>
    <definedName name="Database" localSheetId="7" hidden="1">#REF!</definedName>
    <definedName name="Database" localSheetId="8" hidden="1">#REF!</definedName>
    <definedName name="Database" hidden="1">#REF!</definedName>
    <definedName name="_xlnm.Print_Area" localSheetId="6">基金预算本级支出!$A:$C</definedName>
    <definedName name="_xlnm.Print_Area" localSheetId="8">社保基金预算支出!$A:$C</definedName>
    <definedName name="_xlnm.Print_Area" localSheetId="1">一般收入表!$A$1:$B$31</definedName>
    <definedName name="_xlnm.Print_Area" localSheetId="3">一般支出明细表!$A:$C</definedName>
    <definedName name="_xlnm.Print_Titles" localSheetId="4">基本支出表!$1:$3</definedName>
    <definedName name="_xlnm.Print_Titles" localSheetId="6">基金预算本级支出!$3:$3</definedName>
    <definedName name="_xlnm.Print_Titles" localSheetId="7">社保基金预算收入!$3:$3</definedName>
    <definedName name="_xlnm.Print_Titles" localSheetId="8">社保基金预算支出!$3:$3</definedName>
    <definedName name="_xlnm.Print_Titles" localSheetId="3">一般支出明细表!$1:$3</definedName>
    <definedName name="wrn.月报打印." localSheetId="1" hidden="1">{#N/A,#N/A,FALSE,"p9";#N/A,#N/A,FALSE,"p1";#N/A,#N/A,FALSE,"p2";#N/A,#N/A,FALSE,"p3";#N/A,#N/A,FALSE,"p4";#N/A,#N/A,FALSE,"p5";#N/A,#N/A,FALSE,"p6";#N/A,#N/A,FALSE,"p7";#N/A,#N/A,FALSE,"p8"}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6">#REF!</definedName>
    <definedName name="地区名称" localSheetId="7">#REF!</definedName>
    <definedName name="地区名称" localSheetId="8">#REF!</definedName>
    <definedName name="地区名称" localSheetId="1">#REF!</definedName>
    <definedName name="地区名称">#REF!</definedName>
    <definedName name="地区名称1" localSheetId="7">#REF!</definedName>
    <definedName name="地区名称1" localSheetId="8">#REF!</definedName>
    <definedName name="地区名称1">#REF!</definedName>
    <definedName name="地区名称10">#REF!</definedName>
    <definedName name="地区名称2" localSheetId="7">#REF!</definedName>
    <definedName name="地区名称2" localSheetId="8">#REF!</definedName>
    <definedName name="地区名称2">#REF!</definedName>
    <definedName name="地区名称3" localSheetId="8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localSheetId="1" hidden="1">{#N/A,#N/A,FALSE,"p9";#N/A,#N/A,FALSE,"p1";#N/A,#N/A,FALSE,"p2";#N/A,#N/A,FALSE,"p3";#N/A,#N/A,FALSE,"p4";#N/A,#N/A,FALSE,"p5";#N/A,#N/A,FALSE,"p6";#N/A,#N/A,FALSE,"p7";#N/A,#N/A,FALSE,"p8"}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localSheetId="1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  <definedName name="_xlnm.Print_Titles" localSheetId="0">公共预算平衡表!$1:$4</definedName>
  </definedNames>
  <calcPr calcId="144525"/>
</workbook>
</file>

<file path=xl/sharedStrings.xml><?xml version="1.0" encoding="utf-8"?>
<sst xmlns="http://schemas.openxmlformats.org/spreadsheetml/2006/main" count="740">
  <si>
    <t>表1  2017年海港经济开发区一般公共预算收支平衡表</t>
  </si>
  <si>
    <t>单位：万元</t>
  </si>
  <si>
    <t>收     入</t>
  </si>
  <si>
    <t>支     出</t>
  </si>
  <si>
    <t>项    目</t>
  </si>
  <si>
    <t>预算数</t>
  </si>
  <si>
    <t>一、一般公共预算收入</t>
  </si>
  <si>
    <t>一、一般公共预算支出</t>
  </si>
  <si>
    <t>二、上级补助收入</t>
  </si>
  <si>
    <t>二、补助下级支出</t>
  </si>
  <si>
    <t>（一）上级返还性收入</t>
  </si>
  <si>
    <t>（一）对下返还性支出</t>
  </si>
  <si>
    <t xml:space="preserve">1、增值税和消费税返还收入 </t>
  </si>
  <si>
    <t xml:space="preserve">1、增值税和消费税返还支出 </t>
  </si>
  <si>
    <t>2、所得税基数返还收入</t>
  </si>
  <si>
    <t>2、所得税基数返还支出</t>
  </si>
  <si>
    <t>3、成品油价格和税费改革税收返还收入</t>
  </si>
  <si>
    <t>3、成品油价格和税费改革税收返还支出</t>
  </si>
  <si>
    <t>4、其他税收返还收入</t>
  </si>
  <si>
    <t>4、其他税收返还支出</t>
  </si>
  <si>
    <t>（二）上级转移支付收入</t>
  </si>
  <si>
    <t>（二）对下转移支付支出</t>
  </si>
  <si>
    <t>1、一般性转移支付收入</t>
  </si>
  <si>
    <t>1、一般性转移支付支出</t>
  </si>
  <si>
    <t>（1）体制补助</t>
  </si>
  <si>
    <t>（1）体制补助支出</t>
  </si>
  <si>
    <t>（2）均衡性转移支付</t>
  </si>
  <si>
    <t>（2）均衡性转移支付支出</t>
  </si>
  <si>
    <t>（3）老少边穷转移支付收入</t>
  </si>
  <si>
    <t>（3）老少边穷转移支付支出</t>
  </si>
  <si>
    <t>（4）县级基本财力保障机制奖补资金收入</t>
  </si>
  <si>
    <t>（4）县级基本财力保障机制奖补资金支出</t>
  </si>
  <si>
    <t>（5）结算补助收入</t>
  </si>
  <si>
    <t>（5）结算补助支出</t>
  </si>
  <si>
    <t>（6）化解债务补助收入</t>
  </si>
  <si>
    <t>（6）出口退税专项上解支出</t>
  </si>
  <si>
    <t>（7）资源枯竭型城市转移支付收入</t>
  </si>
  <si>
    <t>（7）资源枯竭城市转移支付补助支出</t>
  </si>
  <si>
    <t>（8）企业事业单位划转补助收入</t>
  </si>
  <si>
    <t>（8）企业事业单位划转补助支出</t>
  </si>
  <si>
    <t>（9）成品油价格和税费改革转移支付补助收入</t>
  </si>
  <si>
    <t>（9）成品油价格和税费改革专项上解支出</t>
  </si>
  <si>
    <t>（10）义务教育转移支付收入</t>
  </si>
  <si>
    <t>（10）基层公检法司转移支付支出</t>
  </si>
  <si>
    <t>（11）基本养老保险和低保等转移支付收入</t>
  </si>
  <si>
    <t>（11）义务教育等转移支付支出</t>
  </si>
  <si>
    <t>（12）新型农村合作医疗等转移支付收入</t>
  </si>
  <si>
    <t>（12）基本养老保险和低保等转移支付支出</t>
  </si>
  <si>
    <t>（13）农村综合改革转移支付资金</t>
  </si>
  <si>
    <t>（13）新型农村合作医疗等转移支付支出</t>
  </si>
  <si>
    <t>（14）产粮（油）大县奖励资金收入</t>
  </si>
  <si>
    <t xml:space="preserve"> (14)农村综合改革转移支付支出</t>
  </si>
  <si>
    <t>（15）重点生态功能区转移支付收入</t>
  </si>
  <si>
    <t>（15）产粮（油）大县奖励资金支出</t>
  </si>
  <si>
    <t>（17）固定数额补助收入</t>
  </si>
  <si>
    <t>（16）重点生态功能区转移支付支出</t>
  </si>
  <si>
    <t>（18）其他一般性转移支付收入</t>
  </si>
  <si>
    <t>（17）固定数额补助支出</t>
  </si>
  <si>
    <t>2、专项转移支付收入</t>
  </si>
  <si>
    <t>（18）其他一般性转移支付支出</t>
  </si>
  <si>
    <t>三、下级上解收入</t>
  </si>
  <si>
    <t>2、专项转移支付资金</t>
  </si>
  <si>
    <t>1、体制上解收入</t>
  </si>
  <si>
    <t>三、上解上级支出</t>
  </si>
  <si>
    <t>2、专项上解收入</t>
  </si>
  <si>
    <t>1、体制上解支出</t>
  </si>
  <si>
    <t>四、调入预算稳定调解基金</t>
  </si>
  <si>
    <t>2、专项上解支出</t>
  </si>
  <si>
    <t>五、上年结余</t>
  </si>
  <si>
    <t>七、调入资金</t>
  </si>
  <si>
    <t>收入总计</t>
  </si>
  <si>
    <t>支出总计</t>
  </si>
  <si>
    <t>表2  2017年海港经济开发区一般公共预算收入表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</si>
  <si>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</si>
  <si>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</si>
  <si>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</si>
  <si>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</si>
  <si>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</si>
  <si>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</si>
  <si>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</si>
  <si>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</si>
  <si>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</si>
  <si>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</si>
  <si>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</si>
  <si>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</si>
  <si>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契税</t>
  </si>
  <si>
    <t>二、非税收入</t>
  </si>
  <si>
    <t xml:space="preserve">    专项收入</t>
  </si>
  <si>
    <t>其中：</t>
  </si>
  <si>
    <t xml:space="preserve">        排污费收入</t>
  </si>
  <si>
    <t xml:space="preserve">        水资源费收入</t>
  </si>
  <si>
    <t xml:space="preserve">        地方教育附加收入</t>
  </si>
  <si>
    <t xml:space="preserve">        残疾人就业保障金收入</t>
  </si>
  <si>
    <t xml:space="preserve">        教育资金收入</t>
  </si>
  <si>
    <t xml:space="preserve">        农田水利建设资金收入</t>
  </si>
  <si>
    <t xml:space="preserve">        其他收入</t>
  </si>
  <si>
    <t xml:space="preserve">    行政事业性收费收入</t>
  </si>
  <si>
    <t xml:space="preserve">    罚没收入</t>
  </si>
  <si>
    <t xml:space="preserve">    国有资源（资产）有偿使用收入</t>
  </si>
  <si>
    <t xml:space="preserve">    其他收入</t>
  </si>
  <si>
    <t>合计</t>
  </si>
  <si>
    <t>表3  2017年海港经济开发区一般公共预算支出表</t>
  </si>
  <si>
    <t>科目编码</t>
  </si>
  <si>
    <t>科目（单位）名称</t>
  </si>
  <si>
    <t xml:space="preserve">  一般公共服务支出</t>
  </si>
  <si>
    <t xml:space="preserve">  国防支出</t>
  </si>
  <si>
    <t xml:space="preserve">  公共安全支出</t>
  </si>
  <si>
    <t xml:space="preserve">  教育支出</t>
  </si>
  <si>
    <t xml:space="preserve">  科学技术支出</t>
  </si>
  <si>
    <t xml:space="preserve">  文化体育与传媒支出</t>
  </si>
  <si>
    <t xml:space="preserve">  社会保障和就业支出</t>
  </si>
  <si>
    <t xml:space="preserve">  医疗卫生与计划生育支出</t>
  </si>
  <si>
    <t xml:space="preserve">  节能环保支出</t>
  </si>
  <si>
    <t xml:space="preserve">  城乡社区支出</t>
  </si>
  <si>
    <t xml:space="preserve">  农林水支出</t>
  </si>
  <si>
    <t xml:space="preserve">  交通运输支出</t>
  </si>
  <si>
    <t xml:space="preserve">  资源勘探信息等支出</t>
  </si>
  <si>
    <t xml:space="preserve">  商业服务业等支出</t>
  </si>
  <si>
    <t xml:space="preserve">  国土海洋气象等支出</t>
  </si>
  <si>
    <t xml:space="preserve">  住房保障支出</t>
  </si>
  <si>
    <t xml:space="preserve">  预备费</t>
  </si>
  <si>
    <t xml:space="preserve">  其他支出(类)</t>
  </si>
  <si>
    <t xml:space="preserve">  债务付息支出</t>
  </si>
  <si>
    <t>201</t>
  </si>
  <si>
    <t>一般公共服务支出类合计</t>
  </si>
  <si>
    <t>232</t>
  </si>
  <si>
    <t>债务付息支出类合计</t>
  </si>
  <si>
    <t>23203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</si>
  <si>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地方政府一般债务付息支出款合计</t>
    </r>
  </si>
  <si>
    <t>2320301</t>
  </si>
  <si>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地方政府一般债券付息支出项合计</t>
    </r>
  </si>
  <si>
    <t>表4  2017年海港经济开发区一般公共预算支出明细表</t>
  </si>
  <si>
    <t>科目名称</t>
  </si>
  <si>
    <t>一般公共服务支出</t>
  </si>
  <si>
    <t>20101</t>
  </si>
  <si>
    <t>人大事务</t>
  </si>
  <si>
    <t>2010101</t>
  </si>
  <si>
    <t xml:space="preserve">  行政运行</t>
  </si>
  <si>
    <t>20103</t>
  </si>
  <si>
    <t>政府办公厅（室）及相关机构事务</t>
  </si>
  <si>
    <t>2010301</t>
  </si>
  <si>
    <t>2010302</t>
  </si>
  <si>
    <t xml:space="preserve">  一般行政管理事务</t>
  </si>
  <si>
    <t>2010306</t>
  </si>
  <si>
    <t xml:space="preserve">  政务公开审批</t>
  </si>
  <si>
    <t xml:space="preserve">  信访事务</t>
  </si>
  <si>
    <t>2010399</t>
  </si>
  <si>
    <t xml:space="preserve">  其他政府办公厅（室）及相关机构事务支出</t>
  </si>
  <si>
    <t>20104</t>
  </si>
  <si>
    <t>发展与改革事务</t>
  </si>
  <si>
    <t>2010401</t>
  </si>
  <si>
    <t>2010499</t>
  </si>
  <si>
    <t xml:space="preserve">  其他发展与改革事务支出</t>
  </si>
  <si>
    <t>20105</t>
  </si>
  <si>
    <t>统计信息事务</t>
  </si>
  <si>
    <t>2010501</t>
  </si>
  <si>
    <t>2010507</t>
  </si>
  <si>
    <t xml:space="preserve">  专项普查活动</t>
  </si>
  <si>
    <t>20106</t>
  </si>
  <si>
    <t>财政事务</t>
  </si>
  <si>
    <t>2010601</t>
  </si>
  <si>
    <t>2010604</t>
  </si>
  <si>
    <t xml:space="preserve">  预算改革业务</t>
  </si>
  <si>
    <t>2010605</t>
  </si>
  <si>
    <t xml:space="preserve">  财政国库业务</t>
  </si>
  <si>
    <t>2010607</t>
  </si>
  <si>
    <t xml:space="preserve">  信息化建设</t>
  </si>
  <si>
    <t xml:space="preserve">  财政委托业务支出</t>
  </si>
  <si>
    <t>2010699</t>
  </si>
  <si>
    <t xml:space="preserve">  其他财政事务支出</t>
  </si>
  <si>
    <t>20107</t>
  </si>
  <si>
    <t>税收事务</t>
  </si>
  <si>
    <t>20108</t>
  </si>
  <si>
    <t>审计事务</t>
  </si>
  <si>
    <t>2010804</t>
  </si>
  <si>
    <t xml:space="preserve">  审计业务</t>
  </si>
  <si>
    <t>海关事务</t>
  </si>
  <si>
    <t>20110</t>
  </si>
  <si>
    <t>人力资源事务</t>
  </si>
  <si>
    <t>2011001</t>
  </si>
  <si>
    <t xml:space="preserve">  公务员招考</t>
  </si>
  <si>
    <t xml:space="preserve">  公务员考核</t>
  </si>
  <si>
    <t>20111</t>
  </si>
  <si>
    <t>纪检监察事务</t>
  </si>
  <si>
    <t>2011104</t>
  </si>
  <si>
    <t xml:space="preserve">  大案要案查处</t>
  </si>
  <si>
    <t>2011199</t>
  </si>
  <si>
    <t xml:space="preserve">  其他纪检监察事务支出</t>
  </si>
  <si>
    <t>20113</t>
  </si>
  <si>
    <t>商贸事务</t>
  </si>
  <si>
    <t>2011301</t>
  </si>
  <si>
    <t>2011302</t>
  </si>
  <si>
    <t>2011304</t>
  </si>
  <si>
    <t xml:space="preserve">  对外贸易管理</t>
  </si>
  <si>
    <t xml:space="preserve">  国内贸易管理</t>
  </si>
  <si>
    <t xml:space="preserve">  招商引资</t>
  </si>
  <si>
    <t>2011399</t>
  </si>
  <si>
    <t xml:space="preserve">  其他商贸事务支出</t>
  </si>
  <si>
    <t>20115</t>
  </si>
  <si>
    <t>工商行政管理事务</t>
  </si>
  <si>
    <t>2011501</t>
  </si>
  <si>
    <t>2011502</t>
  </si>
  <si>
    <t>20117</t>
  </si>
  <si>
    <t>质量技术监督与检验检疫事务</t>
  </si>
  <si>
    <t>2011706</t>
  </si>
  <si>
    <t xml:space="preserve">  质量技术监督行政执法及业务管理</t>
  </si>
  <si>
    <t>20123</t>
  </si>
  <si>
    <t>民族事务</t>
  </si>
  <si>
    <t>2012304</t>
  </si>
  <si>
    <t xml:space="preserve">  民族工作专项</t>
  </si>
  <si>
    <t>宗教事务</t>
  </si>
  <si>
    <t xml:space="preserve">  宗教工作专项</t>
  </si>
  <si>
    <t>20129</t>
  </si>
  <si>
    <t>群众团体事务</t>
  </si>
  <si>
    <t>2012901</t>
  </si>
  <si>
    <t>2012902</t>
  </si>
  <si>
    <t>2012999</t>
  </si>
  <si>
    <t xml:space="preserve">  其他群众团体事务支出</t>
  </si>
  <si>
    <t>20131</t>
  </si>
  <si>
    <t>党委办公厅（室）及相关机构事务</t>
  </si>
  <si>
    <t>2013101</t>
  </si>
  <si>
    <t>2013199</t>
  </si>
  <si>
    <t xml:space="preserve">  其他党委办公厅（室）及相关机构事务支出</t>
  </si>
  <si>
    <t>203</t>
  </si>
  <si>
    <t>国防支出</t>
  </si>
  <si>
    <t>20306</t>
  </si>
  <si>
    <t>国防动员</t>
  </si>
  <si>
    <t>2030601</t>
  </si>
  <si>
    <t xml:space="preserve">  兵役征集</t>
  </si>
  <si>
    <t>2030605</t>
  </si>
  <si>
    <t xml:space="preserve">  国防教育</t>
  </si>
  <si>
    <t>2030607</t>
  </si>
  <si>
    <t xml:space="preserve">  民兵</t>
  </si>
  <si>
    <t>204</t>
  </si>
  <si>
    <t>公共安全支出</t>
  </si>
  <si>
    <t>20401</t>
  </si>
  <si>
    <t>武装警察</t>
  </si>
  <si>
    <t>2040102</t>
  </si>
  <si>
    <t xml:space="preserve">  边防</t>
  </si>
  <si>
    <t xml:space="preserve">  消防</t>
  </si>
  <si>
    <t>20402</t>
  </si>
  <si>
    <t>公安</t>
  </si>
  <si>
    <t>2040204</t>
  </si>
  <si>
    <t xml:space="preserve">  治安管理</t>
  </si>
  <si>
    <t>2040212</t>
  </si>
  <si>
    <t xml:space="preserve">  道路交通管理</t>
  </si>
  <si>
    <t>20403</t>
  </si>
  <si>
    <t>国家安全</t>
  </si>
  <si>
    <t>2040304</t>
  </si>
  <si>
    <t xml:space="preserve">  安全业务</t>
  </si>
  <si>
    <t>20404</t>
  </si>
  <si>
    <t>检察</t>
  </si>
  <si>
    <t>2040401</t>
  </si>
  <si>
    <t>20405</t>
  </si>
  <si>
    <t>法院</t>
  </si>
  <si>
    <t>2040501</t>
  </si>
  <si>
    <t>海警</t>
  </si>
  <si>
    <t xml:space="preserve">  维权执法业务</t>
  </si>
  <si>
    <t>205</t>
  </si>
  <si>
    <t>教育支出</t>
  </si>
  <si>
    <t>20502</t>
  </si>
  <si>
    <t>普通教育</t>
  </si>
  <si>
    <t>2050201</t>
  </si>
  <si>
    <t xml:space="preserve">  学前教育</t>
  </si>
  <si>
    <t>2050202</t>
  </si>
  <si>
    <t xml:space="preserve">  小学教育</t>
  </si>
  <si>
    <t>2050203</t>
  </si>
  <si>
    <t xml:space="preserve">  初中教育</t>
  </si>
  <si>
    <t>2050204</t>
  </si>
  <si>
    <t xml:space="preserve">  高中教育</t>
  </si>
  <si>
    <t>2050299</t>
  </si>
  <si>
    <t xml:space="preserve">  其他普通教育支出</t>
  </si>
  <si>
    <t>206</t>
  </si>
  <si>
    <t>科学技术支出</t>
  </si>
  <si>
    <t>20699</t>
  </si>
  <si>
    <t>其他科学技术支出</t>
  </si>
  <si>
    <t>2069901</t>
  </si>
  <si>
    <t xml:space="preserve">  科技奖励</t>
  </si>
  <si>
    <t>207</t>
  </si>
  <si>
    <t>文化体育与传媒支出</t>
  </si>
  <si>
    <t>20701</t>
  </si>
  <si>
    <t>文化</t>
  </si>
  <si>
    <t>2070101</t>
  </si>
  <si>
    <t>2070102</t>
  </si>
  <si>
    <t>2070109</t>
  </si>
  <si>
    <t xml:space="preserve">  群众文化</t>
  </si>
  <si>
    <t>2070199</t>
  </si>
  <si>
    <t xml:space="preserve">  其他文化支出</t>
  </si>
  <si>
    <t>20799</t>
  </si>
  <si>
    <t>其他文化体育与传媒支出</t>
  </si>
  <si>
    <t xml:space="preserve">  宣传文化发展专项支出</t>
  </si>
  <si>
    <t>208</t>
  </si>
  <si>
    <t>社会保障和就业支出</t>
  </si>
  <si>
    <t>20801</t>
  </si>
  <si>
    <t>人力资源和社会保障管理事务</t>
  </si>
  <si>
    <t>2080101</t>
  </si>
  <si>
    <t>2080105</t>
  </si>
  <si>
    <t xml:space="preserve">  劳动保障监察</t>
  </si>
  <si>
    <t>2080107</t>
  </si>
  <si>
    <t xml:space="preserve">  社会保险业务管理事务</t>
  </si>
  <si>
    <t>2080108</t>
  </si>
  <si>
    <t>2080199</t>
  </si>
  <si>
    <t xml:space="preserve">  其他人力资源和社会保障管理事务支出</t>
  </si>
  <si>
    <t>20802</t>
  </si>
  <si>
    <t>民政管理事务</t>
  </si>
  <si>
    <t>2080201</t>
  </si>
  <si>
    <t>2080204</t>
  </si>
  <si>
    <t xml:space="preserve">  拥军优属</t>
  </si>
  <si>
    <t>2080205</t>
  </si>
  <si>
    <t xml:space="preserve">  老龄事务</t>
  </si>
  <si>
    <t xml:space="preserve">  行政区划和地名管理</t>
  </si>
  <si>
    <t xml:space="preserve">  基层政权和社区建设</t>
  </si>
  <si>
    <t>2080299</t>
  </si>
  <si>
    <t xml:space="preserve">  其他民政管理事务支出</t>
  </si>
  <si>
    <t>财政对基本养老保险基金的补助</t>
  </si>
  <si>
    <t xml:space="preserve">  财政对城乡居民基本养老保险基金的补助</t>
  </si>
  <si>
    <t>20805</t>
  </si>
  <si>
    <t>行政事业单位离退休</t>
  </si>
  <si>
    <t xml:space="preserve">  事业单位离退休</t>
  </si>
  <si>
    <t xml:space="preserve">  机关事业单位基本养老保险缴费支出</t>
  </si>
  <si>
    <t xml:space="preserve">  机关事业单位职业年金缴费支出</t>
  </si>
  <si>
    <t>20807</t>
  </si>
  <si>
    <t>就业补助</t>
  </si>
  <si>
    <t xml:space="preserve">  职业培训补贴</t>
  </si>
  <si>
    <t>20808</t>
  </si>
  <si>
    <t>抚恤</t>
  </si>
  <si>
    <t>2080801</t>
  </si>
  <si>
    <t xml:space="preserve">  死亡抚恤</t>
  </si>
  <si>
    <t xml:space="preserve">  伤残抚恤</t>
  </si>
  <si>
    <t xml:space="preserve">  在乡复员、退伍军人生活补助</t>
  </si>
  <si>
    <t>2080804</t>
  </si>
  <si>
    <t xml:space="preserve">  优抚事业单位支出</t>
  </si>
  <si>
    <t xml:space="preserve">  义务兵优待</t>
  </si>
  <si>
    <t>2080899</t>
  </si>
  <si>
    <t xml:space="preserve">  其他优抚支出</t>
  </si>
  <si>
    <t>20809</t>
  </si>
  <si>
    <t>退役安置</t>
  </si>
  <si>
    <t>2080901</t>
  </si>
  <si>
    <t xml:space="preserve">  退役士兵安置</t>
  </si>
  <si>
    <t>2080904</t>
  </si>
  <si>
    <t xml:space="preserve">  退役士兵管理教育</t>
  </si>
  <si>
    <t>20810</t>
  </si>
  <si>
    <t>社会福利</t>
  </si>
  <si>
    <t>2081001</t>
  </si>
  <si>
    <t xml:space="preserve">  儿童福利</t>
  </si>
  <si>
    <t xml:space="preserve">  老年福利</t>
  </si>
  <si>
    <t xml:space="preserve">  其他社会福利支出</t>
  </si>
  <si>
    <t>20811</t>
  </si>
  <si>
    <t>残疾人事业</t>
  </si>
  <si>
    <t>2081104</t>
  </si>
  <si>
    <t xml:space="preserve">  残疾人康复</t>
  </si>
  <si>
    <t xml:space="preserve">  残疾人就业和扶贫</t>
  </si>
  <si>
    <t>2081199</t>
  </si>
  <si>
    <t xml:space="preserve">  其他残疾人事业支出</t>
  </si>
  <si>
    <t>20815</t>
  </si>
  <si>
    <t>自然灾害生活救助</t>
  </si>
  <si>
    <t>20819</t>
  </si>
  <si>
    <t>最低生活保障</t>
  </si>
  <si>
    <t>2081901</t>
  </si>
  <si>
    <t xml:space="preserve">  城市最低生活保障金支出</t>
  </si>
  <si>
    <t>2081902</t>
  </si>
  <si>
    <t xml:space="preserve">  农村最低生活保障金支出</t>
  </si>
  <si>
    <t>20820</t>
  </si>
  <si>
    <t>临时救助</t>
  </si>
  <si>
    <t xml:space="preserve">  临时救助支出</t>
  </si>
  <si>
    <t>2082002</t>
  </si>
  <si>
    <t xml:space="preserve">  流浪乞讨人员救助支出</t>
  </si>
  <si>
    <t>20821</t>
  </si>
  <si>
    <t>特困人员供养</t>
  </si>
  <si>
    <t>2082101</t>
  </si>
  <si>
    <t xml:space="preserve">  城市特困人员供养支出</t>
  </si>
  <si>
    <t>2082102</t>
  </si>
  <si>
    <t xml:space="preserve">  农村五保供养支出</t>
  </si>
  <si>
    <t>其他生活救助</t>
  </si>
  <si>
    <t xml:space="preserve">  其他农村生活救助</t>
  </si>
  <si>
    <t>20899</t>
  </si>
  <si>
    <t>其他社会保障和就业支出</t>
  </si>
  <si>
    <t>2089901</t>
  </si>
  <si>
    <t xml:space="preserve">  其他社会保障和就业支出</t>
  </si>
  <si>
    <t>210</t>
  </si>
  <si>
    <t>医疗卫生与计划生育支出</t>
  </si>
  <si>
    <t>21001</t>
  </si>
  <si>
    <t>医疗卫生与计划生育管理事务</t>
  </si>
  <si>
    <t>2100199</t>
  </si>
  <si>
    <t xml:space="preserve">  其他医疗卫生管理事务支出</t>
  </si>
  <si>
    <t>21002</t>
  </si>
  <si>
    <t>公立医院</t>
  </si>
  <si>
    <t>2100201</t>
  </si>
  <si>
    <t xml:space="preserve">  综合医院</t>
  </si>
  <si>
    <t>21003</t>
  </si>
  <si>
    <t>基层医疗卫生机构</t>
  </si>
  <si>
    <t xml:space="preserve">  乡镇卫生院</t>
  </si>
  <si>
    <t>2100399</t>
  </si>
  <si>
    <t xml:space="preserve">  其他基层医疗卫生机构支出</t>
  </si>
  <si>
    <t>21004</t>
  </si>
  <si>
    <t>公共卫生</t>
  </si>
  <si>
    <t>2100401</t>
  </si>
  <si>
    <t xml:space="preserve">  疾病预防控制机构</t>
  </si>
  <si>
    <t>2100402</t>
  </si>
  <si>
    <t xml:space="preserve">  卫生监督机构</t>
  </si>
  <si>
    <t xml:space="preserve">  基本公共卫生服务</t>
  </si>
  <si>
    <t xml:space="preserve">  突发公共卫生事件应急处理</t>
  </si>
  <si>
    <t>2100499</t>
  </si>
  <si>
    <t xml:space="preserve">  其他公共卫生支出</t>
  </si>
  <si>
    <t>优抚对象医疗</t>
  </si>
  <si>
    <t xml:space="preserve">  优抚对象医疗补助</t>
  </si>
  <si>
    <t>财政对基本医疗保险基金的补助</t>
  </si>
  <si>
    <t xml:space="preserve">  财政对城镇居民基本医疗保险的补助</t>
  </si>
  <si>
    <t>医疗救助</t>
  </si>
  <si>
    <t xml:space="preserve">  城乡医疗救助</t>
  </si>
  <si>
    <t>21007</t>
  </si>
  <si>
    <t>计划生育事务</t>
  </si>
  <si>
    <t xml:space="preserve">  计划生育服务</t>
  </si>
  <si>
    <t>2100799</t>
  </si>
  <si>
    <t xml:space="preserve">  其他计划生育事务支出</t>
  </si>
  <si>
    <t>21010</t>
  </si>
  <si>
    <t>食品和药品监督管理事务</t>
  </si>
  <si>
    <t>2101001</t>
  </si>
  <si>
    <t>2101016</t>
  </si>
  <si>
    <t xml:space="preserve">  食品安全事务</t>
  </si>
  <si>
    <t>2101099</t>
  </si>
  <si>
    <t xml:space="preserve">  其他食品和药品监督管理事务支出</t>
  </si>
  <si>
    <t>行政事业单位医疗</t>
  </si>
  <si>
    <t xml:space="preserve">  行政单位医疗</t>
  </si>
  <si>
    <t>21099</t>
  </si>
  <si>
    <t>其他医疗卫生与计划生育支出</t>
  </si>
  <si>
    <t>2109901</t>
  </si>
  <si>
    <t xml:space="preserve">  其他医疗卫生与计划生育支出</t>
  </si>
  <si>
    <t>211</t>
  </si>
  <si>
    <t>节能环保支出</t>
  </si>
  <si>
    <t>21101</t>
  </si>
  <si>
    <t>环境保护管理事务</t>
  </si>
  <si>
    <t>2110101</t>
  </si>
  <si>
    <t>21102</t>
  </si>
  <si>
    <t>环境监测与监察</t>
  </si>
  <si>
    <t>2110299</t>
  </si>
  <si>
    <t xml:space="preserve">  其他环境监测与监察支出</t>
  </si>
  <si>
    <t>污染防治</t>
  </si>
  <si>
    <t xml:space="preserve">  大气</t>
  </si>
  <si>
    <t>21111</t>
  </si>
  <si>
    <t>污染减排</t>
  </si>
  <si>
    <t>2111102</t>
  </si>
  <si>
    <t xml:space="preserve">  环境执法监察</t>
  </si>
  <si>
    <t>212</t>
  </si>
  <si>
    <t>城乡社区支出</t>
  </si>
  <si>
    <t>21201</t>
  </si>
  <si>
    <t>城乡社区管理事务</t>
  </si>
  <si>
    <t>2120101</t>
  </si>
  <si>
    <t>2120104</t>
  </si>
  <si>
    <t xml:space="preserve">  城管执法</t>
  </si>
  <si>
    <t>2120105</t>
  </si>
  <si>
    <t xml:space="preserve">  工程建设标准规范编制与监管</t>
  </si>
  <si>
    <t>2120106</t>
  </si>
  <si>
    <t xml:space="preserve">  工程建设管理</t>
  </si>
  <si>
    <t xml:space="preserve">  住宅建设与房地产市场监管</t>
  </si>
  <si>
    <t>2120199</t>
  </si>
  <si>
    <t xml:space="preserve">  其他城乡社区管理事务支出</t>
  </si>
  <si>
    <t>21202</t>
  </si>
  <si>
    <t>城乡社区规划与管理</t>
  </si>
  <si>
    <t>2120201</t>
  </si>
  <si>
    <t xml:space="preserve">  城乡社区规划与管理</t>
  </si>
  <si>
    <t>21203</t>
  </si>
  <si>
    <t>城乡社区公共设施</t>
  </si>
  <si>
    <t>2120303</t>
  </si>
  <si>
    <t xml:space="preserve">  小城镇基础设施建设</t>
  </si>
  <si>
    <t>2120399</t>
  </si>
  <si>
    <t xml:space="preserve">  其他城乡社区公共设施支出</t>
  </si>
  <si>
    <t>21205</t>
  </si>
  <si>
    <t>城乡社区环境卫生</t>
  </si>
  <si>
    <t>2120501</t>
  </si>
  <si>
    <t xml:space="preserve">  城乡社区环境卫生</t>
  </si>
  <si>
    <t>21299</t>
  </si>
  <si>
    <t>其他城乡社区支出</t>
  </si>
  <si>
    <t>2129999</t>
  </si>
  <si>
    <t xml:space="preserve">  其他城乡社区支出</t>
  </si>
  <si>
    <t>213</t>
  </si>
  <si>
    <t>农林水支出</t>
  </si>
  <si>
    <t>21301</t>
  </si>
  <si>
    <t>农业</t>
  </si>
  <si>
    <t>2130101</t>
  </si>
  <si>
    <t xml:space="preserve">  农垦运行</t>
  </si>
  <si>
    <t>2130106</t>
  </si>
  <si>
    <t xml:space="preserve">  科技转化与推广服务</t>
  </si>
  <si>
    <t>2130108</t>
  </si>
  <si>
    <t xml:space="preserve">  病虫害控制</t>
  </si>
  <si>
    <t>2130110</t>
  </si>
  <si>
    <t xml:space="preserve">  执法监管</t>
  </si>
  <si>
    <t xml:space="preserve">  统计监测与信息服务</t>
  </si>
  <si>
    <t xml:space="preserve">  农村公益事业</t>
  </si>
  <si>
    <t>2130199</t>
  </si>
  <si>
    <t xml:space="preserve">  其他农业支出</t>
  </si>
  <si>
    <t>21302</t>
  </si>
  <si>
    <t>林业</t>
  </si>
  <si>
    <t xml:space="preserve">  林业事业机构</t>
  </si>
  <si>
    <t xml:space="preserve">  动植物保护</t>
  </si>
  <si>
    <t>2130206</t>
  </si>
  <si>
    <t xml:space="preserve">  林业技术推广</t>
  </si>
  <si>
    <t xml:space="preserve">  其他林业支出</t>
  </si>
  <si>
    <t>21303</t>
  </si>
  <si>
    <t>水利</t>
  </si>
  <si>
    <t>2130306</t>
  </si>
  <si>
    <t xml:space="preserve">  水利工程运行与维护</t>
  </si>
  <si>
    <t xml:space="preserve">  防汛</t>
  </si>
  <si>
    <t xml:space="preserve">  农田水利</t>
  </si>
  <si>
    <t>2130399</t>
  </si>
  <si>
    <t xml:space="preserve">  其他水利支出</t>
  </si>
  <si>
    <t>21305</t>
  </si>
  <si>
    <t>扶贫</t>
  </si>
  <si>
    <t>2130599</t>
  </si>
  <si>
    <t xml:space="preserve">  其他扶贫支出</t>
  </si>
  <si>
    <t>21307</t>
  </si>
  <si>
    <t>农村综合改革</t>
  </si>
  <si>
    <t>2130701</t>
  </si>
  <si>
    <t xml:space="preserve">  对村级一事一议的补助</t>
  </si>
  <si>
    <t xml:space="preserve">  对村民委员会和村党支部的补助</t>
  </si>
  <si>
    <t>2130707</t>
  </si>
  <si>
    <t xml:space="preserve">  农村综合改革示范试点补助</t>
  </si>
  <si>
    <t>普惠金融发展支出</t>
  </si>
  <si>
    <t xml:space="preserve">  农业保险保费补贴</t>
  </si>
  <si>
    <t>214</t>
  </si>
  <si>
    <t>交通运输支出</t>
  </si>
  <si>
    <t>21401</t>
  </si>
  <si>
    <t>公路水路运输</t>
  </si>
  <si>
    <t>2140101</t>
  </si>
  <si>
    <t xml:space="preserve">  公路建设</t>
  </si>
  <si>
    <t>215</t>
  </si>
  <si>
    <t>资源勘探信息等支出</t>
  </si>
  <si>
    <t>21506</t>
  </si>
  <si>
    <t>安全生产监管</t>
  </si>
  <si>
    <t>2150601</t>
  </si>
  <si>
    <t>2150605</t>
  </si>
  <si>
    <t xml:space="preserve">  安全监管监察专项</t>
  </si>
  <si>
    <t>2150699</t>
  </si>
  <si>
    <t xml:space="preserve">  其他安全生产监管支出</t>
  </si>
  <si>
    <t>支持中小企业发展和管理</t>
  </si>
  <si>
    <t xml:space="preserve">  中小企业发展专项</t>
  </si>
  <si>
    <t>216</t>
  </si>
  <si>
    <t>商业服务业等支出</t>
  </si>
  <si>
    <t>21605</t>
  </si>
  <si>
    <t>旅游业管理与服务支出</t>
  </si>
  <si>
    <t>2160501</t>
  </si>
  <si>
    <t xml:space="preserve">  旅游行业业务管理</t>
  </si>
  <si>
    <t>2160504</t>
  </si>
  <si>
    <t xml:space="preserve">  旅游宣传</t>
  </si>
  <si>
    <t>2160599</t>
  </si>
  <si>
    <t xml:space="preserve">  其他旅游业管理与服务支出</t>
  </si>
  <si>
    <t>220</t>
  </si>
  <si>
    <t>国土海洋气象等支出</t>
  </si>
  <si>
    <t>22001</t>
  </si>
  <si>
    <t>国土资源事务</t>
  </si>
  <si>
    <t>2200101</t>
  </si>
  <si>
    <t xml:space="preserve">  国土资源调查</t>
  </si>
  <si>
    <t>海洋管理事务</t>
  </si>
  <si>
    <t>22005</t>
  </si>
  <si>
    <t>气象事务</t>
  </si>
  <si>
    <t xml:space="preserve">  气象探测</t>
  </si>
  <si>
    <t>221</t>
  </si>
  <si>
    <t>住房保障支出</t>
  </si>
  <si>
    <t>保障性安居工程支出</t>
  </si>
  <si>
    <t xml:space="preserve">  农村危房改造</t>
  </si>
  <si>
    <t>22102</t>
  </si>
  <si>
    <t>住房改革支出</t>
  </si>
  <si>
    <t>2210201</t>
  </si>
  <si>
    <t xml:space="preserve">  住房公积金</t>
  </si>
  <si>
    <t>227</t>
  </si>
  <si>
    <t>预备费</t>
  </si>
  <si>
    <t>229</t>
  </si>
  <si>
    <t>其他支出</t>
  </si>
  <si>
    <t>年初预留（工资预留）</t>
  </si>
  <si>
    <t>22999</t>
  </si>
  <si>
    <t>2299901</t>
  </si>
  <si>
    <t xml:space="preserve">  其他支出</t>
  </si>
  <si>
    <t>债务付息支出</t>
  </si>
  <si>
    <t>地方政府一般债务付息支出</t>
  </si>
  <si>
    <t xml:space="preserve">  地方政府一般债券付息支出</t>
  </si>
  <si>
    <t>表5  2017年海港经济开发区一般公共预算基本支出表</t>
  </si>
  <si>
    <t>工资福利支出</t>
  </si>
  <si>
    <t>基本工资</t>
  </si>
  <si>
    <t>津贴补贴</t>
  </si>
  <si>
    <t>奖金</t>
  </si>
  <si>
    <t>社会保障缴费</t>
  </si>
  <si>
    <t>伙食费</t>
  </si>
  <si>
    <t>绩效工资</t>
  </si>
  <si>
    <t>其他工资福利支出</t>
  </si>
  <si>
    <t>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</si>
  <si>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</si>
  <si>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</si>
  <si>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</si>
  <si>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</si>
  <si>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</si>
  <si>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</si>
  <si>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</si>
  <si>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</si>
  <si>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</si>
  <si>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</si>
  <si>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</si>
  <si>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</si>
  <si>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</si>
  <si>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</si>
  <si>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</si>
  <si>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</si>
  <si>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</si>
  <si>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</si>
  <si>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</si>
  <si>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</si>
  <si>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</si>
  <si>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</si>
  <si>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</si>
  <si>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公务车运行维护费</t>
  </si>
  <si>
    <t>其他交通费用</t>
  </si>
  <si>
    <t>其他商品和服务支出</t>
  </si>
  <si>
    <t>对个人和家庭的补助</t>
  </si>
  <si>
    <t>退休费</t>
  </si>
  <si>
    <t>退职（役）费</t>
  </si>
  <si>
    <t>抚恤金</t>
  </si>
  <si>
    <t>生活补助</t>
  </si>
  <si>
    <t>救济费</t>
  </si>
  <si>
    <t>医疗费</t>
  </si>
  <si>
    <t>奖励金</t>
  </si>
  <si>
    <t>生产补贴</t>
  </si>
  <si>
    <t>住房公积金</t>
  </si>
  <si>
    <t>其他对个人和家庭的补助支出</t>
  </si>
  <si>
    <t>对企事业单位的补贴</t>
  </si>
  <si>
    <t>其他资本性支出</t>
  </si>
  <si>
    <t>办公设备购置</t>
  </si>
  <si>
    <t>表6  2017年海港经济开发区政府性基金预算收支表</t>
  </si>
  <si>
    <t>支    出</t>
  </si>
  <si>
    <t>上级提前下达转移支付</t>
  </si>
  <si>
    <t>小计</t>
  </si>
  <si>
    <t>本级支出</t>
  </si>
  <si>
    <t>对下补助</t>
  </si>
  <si>
    <t>1、散装水泥专项资金收入</t>
  </si>
  <si>
    <t>1、科学技术支出</t>
  </si>
  <si>
    <t>2、新型墙体材料专项基金收入</t>
  </si>
  <si>
    <t>2、文化体育与传媒支出</t>
  </si>
  <si>
    <t>3、城市公用事业附加收入</t>
  </si>
  <si>
    <t>3、社会保障和就业支出</t>
  </si>
  <si>
    <t>4、城市基础设施配套费收入</t>
  </si>
  <si>
    <t>4、节能环保支出</t>
  </si>
  <si>
    <t>5、国有土地使用权出让收入</t>
  </si>
  <si>
    <t>5、城乡社区支出</t>
  </si>
  <si>
    <t>6、农业土地开发资金收入</t>
  </si>
  <si>
    <t>6、农林水支出</t>
  </si>
  <si>
    <t>7、国有土地收益基金收入</t>
  </si>
  <si>
    <t>7、交通运输支出</t>
  </si>
  <si>
    <t>8、港口建设费收入</t>
  </si>
  <si>
    <t>8、资源勘探信息等支出</t>
  </si>
  <si>
    <t>9、车辆通行费</t>
  </si>
  <si>
    <t>9、商业服务业等支出</t>
  </si>
  <si>
    <t>10、水土保持补偿费</t>
  </si>
  <si>
    <t>10、金融支出</t>
  </si>
  <si>
    <t>11、彩票公益金收入</t>
  </si>
  <si>
    <t>11、其他支出</t>
  </si>
  <si>
    <t>12、上级提前下达转移支付</t>
  </si>
  <si>
    <t>12、债务还本支出</t>
  </si>
  <si>
    <t>13、债务付息支出</t>
  </si>
  <si>
    <t>14、调出资金</t>
  </si>
  <si>
    <t>收入合计</t>
  </si>
  <si>
    <t>支出合计</t>
  </si>
  <si>
    <t>表7  2017年海港经济开发区政府性基金预算支出明细表</t>
  </si>
  <si>
    <t>2082201</t>
  </si>
  <si>
    <t>移民补助</t>
  </si>
  <si>
    <t>2082202</t>
  </si>
  <si>
    <t>基础设施建设和经济发展</t>
  </si>
  <si>
    <t>国有土地使用权出让收入及对应专项债务收入安排的支出</t>
  </si>
  <si>
    <t xml:space="preserve"> 人大事务款合计</t>
  </si>
  <si>
    <t>征地和拆迁补偿支出</t>
  </si>
  <si>
    <t xml:space="preserve">  行政运行项合计</t>
  </si>
  <si>
    <t>土地开发支出</t>
  </si>
  <si>
    <t>城市建设支出</t>
  </si>
  <si>
    <t>农村基础设施建设支出</t>
  </si>
  <si>
    <t>保障性住房补贴</t>
  </si>
  <si>
    <t>农业土地开发资金及对应专项债务收入安排的支出</t>
  </si>
  <si>
    <t>2010199</t>
  </si>
  <si>
    <t xml:space="preserve">  其他人大事务支出项合计</t>
  </si>
  <si>
    <t>城市基础设施配套费及对应专项债务收入安排的支出</t>
  </si>
  <si>
    <t>城市公共设施</t>
  </si>
  <si>
    <t>其他政府性基金及对应专项债务收入安排的支出</t>
  </si>
  <si>
    <t>彩票公益金及对应专项债务收入安排的支出</t>
  </si>
  <si>
    <t>用于扶贫的彩票公益金支出</t>
  </si>
  <si>
    <t>转移性支出</t>
  </si>
  <si>
    <t>调出资金</t>
  </si>
  <si>
    <t>债务还本支出</t>
  </si>
  <si>
    <t>地方政府专项债务还本支出</t>
  </si>
  <si>
    <t>国有土地使用权出让金债务还本支出</t>
  </si>
  <si>
    <t>地方政府专项债务付息支出</t>
  </si>
  <si>
    <t>国有土地使用权出让金债务付息支出</t>
  </si>
  <si>
    <t>表8  2017年海港经济开发区社会保险基金预算收入表</t>
  </si>
  <si>
    <t>失业保险基金收入</t>
  </si>
  <si>
    <t>失业保险费收入</t>
  </si>
  <si>
    <t>10203</t>
  </si>
  <si>
    <t>基本医疗保险基金收入</t>
  </si>
  <si>
    <t>基本医疗保险费收入</t>
  </si>
  <si>
    <t>基本医疗保险基金利息收入</t>
  </si>
  <si>
    <t>10204</t>
  </si>
  <si>
    <t>工伤保险基金收入</t>
  </si>
  <si>
    <t>工伤保险费收入</t>
  </si>
  <si>
    <t>10205</t>
  </si>
  <si>
    <t>生育保险基金收入</t>
  </si>
  <si>
    <t>生育保险费收入</t>
  </si>
  <si>
    <t>生育保险基金利息收入</t>
  </si>
  <si>
    <t>城镇居民基本医疗保险基金收入</t>
  </si>
  <si>
    <t>城镇居民基本医疗保险基金缴费收入</t>
  </si>
  <si>
    <t>城镇居民基本医疗保险基金财政补贴收入</t>
  </si>
  <si>
    <t>城镇居民基本医疗保险基金利息收入</t>
  </si>
  <si>
    <t>10210</t>
  </si>
  <si>
    <t xml:space="preserve"> 基本养老保险基金收入</t>
  </si>
  <si>
    <t>基本养老保险费收入</t>
  </si>
  <si>
    <t>基本养老保险基金财政补贴收入</t>
  </si>
  <si>
    <t>基本养老保险费基金利息收入</t>
  </si>
  <si>
    <t>其他基本养老保险基金收入</t>
  </si>
  <si>
    <t>表9  2017年海港经济开发区社会保险基金预算支出表</t>
  </si>
  <si>
    <t>209</t>
  </si>
  <si>
    <t>社会保险基金支出</t>
  </si>
  <si>
    <t>20903</t>
  </si>
  <si>
    <t xml:space="preserve">  基本医疗保险基金支出</t>
  </si>
  <si>
    <t>2090301</t>
  </si>
  <si>
    <t xml:space="preserve">    基本医疗保险统筹基金</t>
  </si>
  <si>
    <t>20905</t>
  </si>
  <si>
    <t xml:space="preserve">  生育保险基金支出</t>
  </si>
  <si>
    <t>2090501</t>
  </si>
  <si>
    <t xml:space="preserve">    生育医疗费用支出</t>
  </si>
  <si>
    <t>20907</t>
  </si>
  <si>
    <t xml:space="preserve">  城镇居民基本医疗保险基金支出</t>
  </si>
  <si>
    <t>2090701</t>
  </si>
  <si>
    <t xml:space="preserve">    城镇居民基本医疗保险基金医疗待遇支出</t>
  </si>
  <si>
    <t>2090702</t>
  </si>
  <si>
    <t xml:space="preserve">    大病医疗保险支出</t>
  </si>
  <si>
    <t>20910</t>
  </si>
  <si>
    <t xml:space="preserve">  城乡居民基本养老保险基金支出</t>
  </si>
  <si>
    <t>2091001</t>
  </si>
  <si>
    <t xml:space="preserve">    基础养老金支出</t>
  </si>
  <si>
    <t>2091099</t>
  </si>
  <si>
    <t xml:space="preserve">    其他城乡居民基本养老保险基金支出</t>
  </si>
  <si>
    <t>230</t>
  </si>
  <si>
    <t>23009</t>
  </si>
  <si>
    <t xml:space="preserve">  年终结余</t>
  </si>
  <si>
    <t>2300903</t>
  </si>
  <si>
    <t xml:space="preserve">    社会保险基金预算年终结余</t>
  </si>
  <si>
    <r>
      <rPr>
        <sz val="9"/>
        <rFont val="宋体"/>
        <charset val="134"/>
      </rPr>
      <t>债务付息支出类合计</t>
    </r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</si>
</sst>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"/>
    <numFmt numFmtId="177" formatCode="0_);[Red]\(0\)"/>
    <numFmt numFmtId="178" formatCode="0_ "/>
    <numFmt numFmtId="179" formatCode="0.00_ "/>
    <numFmt numFmtId="180" formatCode="0;_렀"/>
    <numFmt numFmtId="181" formatCode="0.00_);[Red]\(0.00\)"/>
    <numFmt numFmtId="182" formatCode="0.0_ "/>
  </numFmts>
  <fonts count="5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9"/>
      <name val="Times New Roman"/>
      <charset val="134"/>
    </font>
    <font>
      <sz val="16"/>
      <name val="黑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Times New Roman"/>
      <charset val="134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10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6"/>
      <color indexed="8"/>
      <name val="黑体"/>
      <charset val="134"/>
    </font>
    <font>
      <sz val="11"/>
      <color theme="1"/>
      <name val="仿宋_GB2312"/>
      <charset val="134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6"/>
      <color rgb="FF000000"/>
      <name val="黑体"/>
      <charset val="134"/>
    </font>
    <font>
      <b/>
      <sz val="13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9"/>
      <name val="宋体"/>
      <charset val="134"/>
    </font>
    <font>
      <sz val="9"/>
      <name val="宋体"/>
      <charset val="134"/>
    </font>
    <font>
      <sz val="10"/>
      <name val="Helv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MS Sans Serif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20"/>
      <name val="宋体"/>
      <charset val="134"/>
    </font>
    <font>
      <sz val="7"/>
      <name val="Small Fonts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Courier"/>
      <charset val="134"/>
    </font>
  </fonts>
  <fills count="5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117">
    <xf numFmtId="0" fontId="0" fillId="0" borderId="0"/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29" fillId="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3" fillId="19" borderId="10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0" borderId="0">
      <protection locked="0"/>
    </xf>
    <xf numFmtId="0" fontId="27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30" fillId="0" borderId="0">
      <protection locked="0"/>
    </xf>
    <xf numFmtId="0" fontId="3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0"/>
    <xf numFmtId="0" fontId="12" fillId="3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9" fillId="0" borderId="14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48" fillId="36" borderId="15" applyNumberFormat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46" fillId="36" borderId="10" applyNumberFormat="0" applyAlignment="0" applyProtection="0">
      <alignment vertical="center"/>
    </xf>
    <xf numFmtId="0" fontId="44" fillId="35" borderId="13" applyNumberFormat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0">
      <protection locked="0"/>
    </xf>
    <xf numFmtId="0" fontId="29" fillId="4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50" fillId="42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0" borderId="0">
      <protection locked="0"/>
    </xf>
    <xf numFmtId="0" fontId="29" fillId="47" borderId="0" applyNumberFormat="0" applyBorder="0" applyAlignment="0" applyProtection="0">
      <alignment vertical="center"/>
    </xf>
    <xf numFmtId="0" fontId="30" fillId="0" borderId="0">
      <protection locked="0"/>
    </xf>
    <xf numFmtId="0" fontId="29" fillId="39" borderId="0" applyNumberFormat="0" applyBorder="0" applyAlignment="0" applyProtection="0">
      <alignment vertical="center"/>
    </xf>
    <xf numFmtId="0" fontId="30" fillId="0" borderId="0">
      <protection locked="0"/>
    </xf>
    <xf numFmtId="0" fontId="29" fillId="48" borderId="0" applyNumberFormat="0" applyBorder="0" applyAlignment="0" applyProtection="0">
      <alignment vertical="center"/>
    </xf>
    <xf numFmtId="37" fontId="51" fillId="0" borderId="0"/>
    <xf numFmtId="0" fontId="35" fillId="0" borderId="0"/>
    <xf numFmtId="9" fontId="31" fillId="0" borderId="0" applyFont="0" applyFill="0" applyBorder="0" applyAlignment="0" applyProtection="0"/>
    <xf numFmtId="0" fontId="52" fillId="0" borderId="1">
      <alignment horizontal="distributed" vertical="center" wrapText="1"/>
    </xf>
    <xf numFmtId="0" fontId="50" fillId="4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/>
    <xf numFmtId="0" fontId="53" fillId="0" borderId="0"/>
    <xf numFmtId="0" fontId="30" fillId="0" borderId="0">
      <protection locked="0"/>
    </xf>
    <xf numFmtId="0" fontId="30" fillId="0" borderId="0">
      <protection locked="0"/>
    </xf>
    <xf numFmtId="0" fontId="53" fillId="0" borderId="0"/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/>
    <xf numFmtId="0" fontId="53" fillId="0" borderId="0"/>
    <xf numFmtId="0" fontId="35" fillId="0" borderId="0"/>
    <xf numFmtId="0" fontId="31" fillId="0" borderId="0" applyFont="0" applyFill="0" applyBorder="0" applyAlignment="0" applyProtection="0"/>
    <xf numFmtId="0" fontId="29" fillId="47" borderId="0" applyNumberFormat="0" applyBorder="0" applyAlignment="0" applyProtection="0">
      <alignment vertical="center"/>
    </xf>
    <xf numFmtId="4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" fontId="52" fillId="0" borderId="1">
      <alignment vertical="center"/>
      <protection locked="0"/>
    </xf>
    <xf numFmtId="0" fontId="54" fillId="0" borderId="0"/>
    <xf numFmtId="176" fontId="52" fillId="0" borderId="1">
      <alignment vertical="center"/>
      <protection locked="0"/>
    </xf>
    <xf numFmtId="0" fontId="31" fillId="0" borderId="0"/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</cellStyleXfs>
  <cellXfs count="180">
    <xf numFmtId="0" fontId="0" fillId="0" borderId="0" xfId="0"/>
    <xf numFmtId="0" fontId="1" fillId="0" borderId="0" xfId="9" applyFont="1" applyFill="1" applyAlignment="1">
      <alignment vertical="top"/>
      <protection locked="0"/>
    </xf>
    <xf numFmtId="49" fontId="2" fillId="0" borderId="0" xfId="9" applyNumberFormat="1" applyFont="1" applyFill="1" applyAlignment="1">
      <alignment horizontal="left" vertical="top"/>
      <protection locked="0"/>
    </xf>
    <xf numFmtId="0" fontId="2" fillId="0" borderId="0" xfId="9" applyFont="1" applyFill="1" applyAlignment="1">
      <alignment vertical="top"/>
      <protection locked="0"/>
    </xf>
    <xf numFmtId="177" fontId="2" fillId="0" borderId="0" xfId="9" applyNumberFormat="1" applyFont="1" applyFill="1" applyAlignment="1">
      <alignment vertical="top"/>
      <protection locked="0"/>
    </xf>
    <xf numFmtId="0" fontId="3" fillId="0" borderId="0" xfId="9" applyFont="1" applyFill="1" applyAlignment="1">
      <alignment vertical="top"/>
      <protection locked="0"/>
    </xf>
    <xf numFmtId="49" fontId="3" fillId="0" borderId="0" xfId="97" applyNumberFormat="1" applyFont="1" applyFill="1"/>
    <xf numFmtId="2" fontId="3" fillId="0" borderId="0" xfId="97" applyNumberFormat="1" applyFont="1" applyFill="1"/>
    <xf numFmtId="177" fontId="3" fillId="0" borderId="0" xfId="9" applyNumberFormat="1" applyFont="1" applyFill="1" applyAlignment="1">
      <alignment vertical="top"/>
      <protection locked="0"/>
    </xf>
    <xf numFmtId="0" fontId="4" fillId="0" borderId="0" xfId="9" applyFont="1" applyFill="1" applyAlignment="1">
      <alignment horizontal="center" vertical="center"/>
      <protection locked="0"/>
    </xf>
    <xf numFmtId="177" fontId="4" fillId="0" borderId="0" xfId="9" applyNumberFormat="1" applyFont="1" applyFill="1" applyAlignment="1">
      <alignment horizontal="center" vertical="center"/>
      <protection locked="0"/>
    </xf>
    <xf numFmtId="49" fontId="1" fillId="0" borderId="0" xfId="9" applyNumberFormat="1" applyFont="1" applyFill="1" applyAlignment="1">
      <alignment horizontal="left" vertical="top"/>
      <protection locked="0"/>
    </xf>
    <xf numFmtId="177" fontId="1" fillId="0" borderId="0" xfId="9" applyNumberFormat="1" applyFont="1" applyFill="1" applyAlignment="1">
      <alignment horizontal="right" vertical="center"/>
      <protection locked="0"/>
    </xf>
    <xf numFmtId="49" fontId="5" fillId="0" borderId="1" xfId="9" applyNumberFormat="1" applyFont="1" applyFill="1" applyBorder="1" applyAlignment="1">
      <alignment horizontal="center" vertical="center"/>
      <protection locked="0"/>
    </xf>
    <xf numFmtId="0" fontId="5" fillId="0" borderId="1" xfId="9" applyFont="1" applyFill="1" applyBorder="1" applyAlignment="1">
      <alignment horizontal="center" vertical="center"/>
      <protection locked="0"/>
    </xf>
    <xf numFmtId="177" fontId="5" fillId="0" borderId="1" xfId="9" applyNumberFormat="1" applyFont="1" applyFill="1" applyBorder="1" applyAlignment="1">
      <alignment horizontal="center" vertical="center"/>
      <protection locked="0"/>
    </xf>
    <xf numFmtId="0" fontId="1" fillId="0" borderId="0" xfId="97" applyFont="1" applyFill="1" applyAlignment="1">
      <alignment vertical="center" wrapText="1"/>
    </xf>
    <xf numFmtId="49" fontId="5" fillId="0" borderId="1" xfId="9" applyNumberFormat="1" applyFont="1" applyFill="1" applyBorder="1" applyAlignment="1">
      <alignment vertical="center"/>
      <protection locked="0"/>
    </xf>
    <xf numFmtId="0" fontId="5" fillId="0" borderId="1" xfId="9" applyFont="1" applyFill="1" applyBorder="1" applyAlignment="1">
      <alignment vertical="center"/>
      <protection locked="0"/>
    </xf>
    <xf numFmtId="0" fontId="6" fillId="0" borderId="1" xfId="102" applyFont="1" applyBorder="1" applyAlignment="1" applyProtection="1">
      <alignment vertical="center"/>
    </xf>
    <xf numFmtId="178" fontId="1" fillId="0" borderId="0" xfId="9" applyNumberFormat="1" applyFont="1" applyFill="1" applyAlignment="1">
      <alignment vertical="top"/>
      <protection locked="0"/>
    </xf>
    <xf numFmtId="179" fontId="1" fillId="0" borderId="0" xfId="9" applyNumberFormat="1" applyFont="1" applyFill="1" applyAlignment="1">
      <alignment vertical="top"/>
      <protection locked="0"/>
    </xf>
    <xf numFmtId="49" fontId="1" fillId="0" borderId="0" xfId="97" applyNumberFormat="1" applyFont="1" applyFill="1"/>
    <xf numFmtId="49" fontId="1" fillId="0" borderId="1" xfId="9" applyNumberFormat="1" applyFont="1" applyFill="1" applyBorder="1" applyAlignment="1">
      <alignment vertical="center"/>
      <protection locked="0"/>
    </xf>
    <xf numFmtId="0" fontId="0" fillId="0" borderId="1" xfId="102" applyFont="1" applyBorder="1" applyAlignment="1" applyProtection="1">
      <alignment vertical="center"/>
    </xf>
    <xf numFmtId="49" fontId="5" fillId="0" borderId="2" xfId="9" applyNumberFormat="1" applyFont="1" applyFill="1" applyBorder="1" applyAlignment="1">
      <alignment vertical="center"/>
      <protection locked="0"/>
    </xf>
    <xf numFmtId="0" fontId="5" fillId="0" borderId="2" xfId="9" applyFont="1" applyFill="1" applyBorder="1" applyAlignment="1">
      <alignment horizontal="center" vertical="center"/>
      <protection locked="0"/>
    </xf>
    <xf numFmtId="0" fontId="5" fillId="0" borderId="3" xfId="9" applyFont="1" applyFill="1" applyBorder="1" applyAlignment="1">
      <alignment horizontal="center" vertical="center"/>
      <protection locked="0"/>
    </xf>
    <xf numFmtId="177" fontId="1" fillId="0" borderId="0" xfId="9" applyNumberFormat="1" applyFont="1" applyFill="1" applyAlignment="1">
      <alignment vertical="top"/>
      <protection locked="0"/>
    </xf>
    <xf numFmtId="0" fontId="1" fillId="0" borderId="0" xfId="97" applyFont="1" applyFill="1" applyAlignment="1">
      <alignment horizontal="center" vertical="center" wrapText="1"/>
    </xf>
    <xf numFmtId="2" fontId="1" fillId="0" borderId="0" xfId="97" applyNumberFormat="1" applyFont="1" applyFill="1"/>
    <xf numFmtId="49" fontId="1" fillId="0" borderId="0" xfId="97" applyNumberFormat="1" applyFont="1" applyFill="1" applyAlignment="1" applyProtection="1">
      <alignment vertical="center"/>
      <protection locked="0"/>
    </xf>
    <xf numFmtId="2" fontId="1" fillId="0" borderId="0" xfId="97" applyNumberFormat="1" applyFont="1" applyFill="1" applyAlignment="1" applyProtection="1">
      <alignment vertical="center"/>
      <protection locked="0"/>
    </xf>
    <xf numFmtId="178" fontId="5" fillId="0" borderId="1" xfId="9" applyNumberFormat="1" applyFont="1" applyFill="1" applyBorder="1" applyAlignment="1">
      <alignment vertical="center"/>
      <protection locked="0"/>
    </xf>
    <xf numFmtId="178" fontId="3" fillId="0" borderId="0" xfId="9" applyNumberFormat="1" applyFont="1" applyFill="1" applyAlignment="1">
      <alignment vertical="top"/>
      <protection locked="0"/>
    </xf>
    <xf numFmtId="49" fontId="3" fillId="0" borderId="0" xfId="97" applyNumberFormat="1" applyFont="1" applyFill="1" applyAlignment="1" applyProtection="1">
      <alignment vertical="center"/>
      <protection locked="0"/>
    </xf>
    <xf numFmtId="2" fontId="3" fillId="0" borderId="0" xfId="97" applyNumberFormat="1" applyFont="1" applyFill="1" applyAlignment="1" applyProtection="1">
      <alignment vertical="center"/>
      <protection locked="0"/>
    </xf>
    <xf numFmtId="0" fontId="1" fillId="0" borderId="0" xfId="97" applyFont="1" applyFill="1" applyAlignment="1">
      <alignment vertical="center"/>
    </xf>
    <xf numFmtId="0" fontId="5" fillId="0" borderId="0" xfId="97" applyFont="1" applyFill="1" applyAlignment="1">
      <alignment vertical="center"/>
    </xf>
    <xf numFmtId="0" fontId="7" fillId="0" borderId="0" xfId="97" applyFont="1" applyFill="1" applyAlignment="1">
      <alignment vertical="center"/>
    </xf>
    <xf numFmtId="177" fontId="7" fillId="0" borderId="0" xfId="97" applyNumberFormat="1" applyFont="1" applyFill="1" applyAlignment="1">
      <alignment vertical="center"/>
    </xf>
    <xf numFmtId="0" fontId="4" fillId="0" borderId="0" xfId="97" applyFont="1" applyFill="1" applyAlignment="1">
      <alignment horizontal="center" vertical="center"/>
    </xf>
    <xf numFmtId="177" fontId="1" fillId="0" borderId="0" xfId="97" applyNumberFormat="1" applyFont="1" applyFill="1" applyAlignment="1">
      <alignment horizontal="right" vertical="center"/>
    </xf>
    <xf numFmtId="0" fontId="5" fillId="0" borderId="1" xfId="97" applyFont="1" applyFill="1" applyBorder="1" applyAlignment="1">
      <alignment horizontal="center" vertical="center"/>
    </xf>
    <xf numFmtId="177" fontId="5" fillId="0" borderId="1" xfId="97" applyNumberFormat="1" applyFont="1" applyFill="1" applyBorder="1" applyAlignment="1">
      <alignment horizontal="center" vertical="center"/>
    </xf>
    <xf numFmtId="49" fontId="5" fillId="0" borderId="1" xfId="97" applyNumberFormat="1" applyFont="1" applyFill="1" applyBorder="1" applyAlignment="1">
      <alignment horizontal="left" vertical="center"/>
    </xf>
    <xf numFmtId="49" fontId="5" fillId="0" borderId="1" xfId="97" applyNumberFormat="1" applyFont="1" applyFill="1" applyBorder="1" applyAlignment="1">
      <alignment vertical="center"/>
    </xf>
    <xf numFmtId="177" fontId="1" fillId="0" borderId="0" xfId="97" applyNumberFormat="1" applyFont="1" applyFill="1" applyAlignment="1">
      <alignment vertical="center"/>
    </xf>
    <xf numFmtId="0" fontId="1" fillId="0" borderId="1" xfId="97" applyFont="1" applyFill="1" applyBorder="1" applyAlignment="1">
      <alignment horizontal="left" vertical="center"/>
    </xf>
    <xf numFmtId="0" fontId="1" fillId="0" borderId="1" xfId="97" applyFont="1" applyFill="1" applyBorder="1" applyAlignment="1">
      <alignment vertical="center"/>
    </xf>
    <xf numFmtId="0" fontId="5" fillId="0" borderId="2" xfId="97" applyFont="1" applyFill="1" applyBorder="1" applyAlignment="1">
      <alignment horizontal="center" vertical="center"/>
    </xf>
    <xf numFmtId="0" fontId="5" fillId="0" borderId="3" xfId="97" applyFont="1" applyFill="1" applyBorder="1" applyAlignment="1">
      <alignment horizontal="center" vertical="center"/>
    </xf>
    <xf numFmtId="0" fontId="5" fillId="0" borderId="0" xfId="9" applyFont="1" applyFill="1" applyAlignment="1">
      <alignment vertical="top"/>
      <protection locked="0"/>
    </xf>
    <xf numFmtId="0" fontId="8" fillId="0" borderId="0" xfId="9" applyFont="1" applyFill="1" applyAlignment="1">
      <alignment vertical="top"/>
      <protection locked="0"/>
    </xf>
    <xf numFmtId="0" fontId="9" fillId="0" borderId="0" xfId="9" applyFont="1" applyFill="1" applyAlignment="1">
      <alignment vertical="top"/>
      <protection locked="0"/>
    </xf>
    <xf numFmtId="177" fontId="2" fillId="0" borderId="0" xfId="9" applyNumberFormat="1" applyFont="1" applyFill="1" applyAlignment="1">
      <alignment horizontal="right" vertical="top"/>
      <protection locked="0"/>
    </xf>
    <xf numFmtId="49" fontId="5" fillId="0" borderId="1" xfId="9" applyNumberFormat="1" applyFont="1" applyFill="1" applyBorder="1" applyAlignment="1">
      <alignment horizontal="left" vertical="center"/>
      <protection locked="0"/>
    </xf>
    <xf numFmtId="0" fontId="5" fillId="0" borderId="0" xfId="97" applyFont="1" applyFill="1" applyAlignment="1">
      <alignment vertical="center" wrapText="1"/>
    </xf>
    <xf numFmtId="0" fontId="1" fillId="0" borderId="1" xfId="9" applyFont="1" applyFill="1" applyBorder="1" applyAlignment="1">
      <alignment horizontal="left" vertical="center"/>
      <protection locked="0"/>
    </xf>
    <xf numFmtId="0" fontId="1" fillId="0" borderId="1" xfId="0" applyFont="1" applyBorder="1" applyAlignment="1">
      <alignment horizontal="left" vertical="center"/>
    </xf>
    <xf numFmtId="178" fontId="5" fillId="0" borderId="0" xfId="9" applyNumberFormat="1" applyFont="1" applyFill="1" applyAlignment="1">
      <alignment vertical="top"/>
      <protection locked="0"/>
    </xf>
    <xf numFmtId="179" fontId="5" fillId="0" borderId="0" xfId="9" applyNumberFormat="1" applyFont="1" applyFill="1" applyAlignment="1">
      <alignment vertical="top"/>
      <protection locked="0"/>
    </xf>
    <xf numFmtId="49" fontId="5" fillId="0" borderId="0" xfId="97" applyNumberFormat="1" applyFont="1" applyFill="1"/>
    <xf numFmtId="0" fontId="1" fillId="0" borderId="1" xfId="9" applyNumberFormat="1" applyFont="1" applyFill="1" applyBorder="1" applyAlignment="1">
      <alignment horizontal="left" vertical="center"/>
      <protection locked="0"/>
    </xf>
    <xf numFmtId="3" fontId="1" fillId="0" borderId="1" xfId="0" applyNumberFormat="1" applyFont="1" applyFill="1" applyBorder="1" applyAlignment="1" applyProtection="1">
      <alignment horizontal="left" vertical="center"/>
    </xf>
    <xf numFmtId="177" fontId="1" fillId="0" borderId="1" xfId="9" applyNumberFormat="1" applyFont="1" applyFill="1" applyBorder="1" applyAlignment="1">
      <alignment vertical="center"/>
      <protection locked="0"/>
    </xf>
    <xf numFmtId="180" fontId="1" fillId="0" borderId="0" xfId="9" applyNumberFormat="1" applyFont="1" applyFill="1" applyAlignment="1">
      <alignment vertical="top"/>
      <protection locked="0"/>
    </xf>
    <xf numFmtId="49" fontId="8" fillId="0" borderId="0" xfId="97" applyNumberFormat="1" applyFont="1" applyFill="1"/>
    <xf numFmtId="0" fontId="5" fillId="0" borderId="1" xfId="9" applyFont="1" applyFill="1" applyBorder="1" applyAlignment="1">
      <alignment horizontal="left" vertical="center"/>
      <protection locked="0"/>
    </xf>
    <xf numFmtId="49" fontId="9" fillId="0" borderId="0" xfId="97" applyNumberFormat="1" applyFont="1" applyFill="1"/>
    <xf numFmtId="3" fontId="5" fillId="0" borderId="1" xfId="0" applyNumberFormat="1" applyFont="1" applyFill="1" applyBorder="1" applyAlignment="1" applyProtection="1">
      <alignment horizontal="left" vertical="center"/>
    </xf>
    <xf numFmtId="177" fontId="5" fillId="0" borderId="0" xfId="9" applyNumberFormat="1" applyFont="1" applyFill="1" applyAlignment="1">
      <alignment vertical="top"/>
      <protection locked="0"/>
    </xf>
    <xf numFmtId="0" fontId="5" fillId="0" borderId="0" xfId="97" applyFont="1" applyFill="1" applyAlignment="1">
      <alignment horizontal="center" vertical="center" wrapText="1"/>
    </xf>
    <xf numFmtId="2" fontId="5" fillId="0" borderId="0" xfId="97" applyNumberFormat="1" applyFont="1" applyFill="1"/>
    <xf numFmtId="2" fontId="8" fillId="0" borderId="0" xfId="97" applyNumberFormat="1" applyFont="1" applyFill="1"/>
    <xf numFmtId="177" fontId="8" fillId="0" borderId="0" xfId="9" applyNumberFormat="1" applyFont="1" applyFill="1" applyAlignment="1">
      <alignment vertical="top"/>
      <protection locked="0"/>
    </xf>
    <xf numFmtId="2" fontId="9" fillId="0" borderId="0" xfId="97" applyNumberFormat="1" applyFont="1" applyFill="1"/>
    <xf numFmtId="177" fontId="9" fillId="0" borderId="0" xfId="9" applyNumberFormat="1" applyFont="1" applyFill="1" applyAlignment="1">
      <alignment vertical="top"/>
      <protection locked="0"/>
    </xf>
    <xf numFmtId="49" fontId="5" fillId="0" borderId="0" xfId="97" applyNumberFormat="1" applyFont="1" applyFill="1" applyAlignment="1" applyProtection="1">
      <alignment vertical="center"/>
      <protection locked="0"/>
    </xf>
    <xf numFmtId="2" fontId="5" fillId="0" borderId="0" xfId="97" applyNumberFormat="1" applyFont="1" applyFill="1" applyAlignment="1" applyProtection="1">
      <alignment vertical="center"/>
      <protection locked="0"/>
    </xf>
    <xf numFmtId="178" fontId="8" fillId="0" borderId="0" xfId="9" applyNumberFormat="1" applyFont="1" applyFill="1" applyAlignment="1">
      <alignment vertical="top"/>
      <protection locked="0"/>
    </xf>
    <xf numFmtId="49" fontId="8" fillId="0" borderId="0" xfId="97" applyNumberFormat="1" applyFont="1" applyFill="1" applyAlignment="1" applyProtection="1">
      <alignment vertical="center"/>
      <protection locked="0"/>
    </xf>
    <xf numFmtId="2" fontId="8" fillId="0" borderId="0" xfId="97" applyNumberFormat="1" applyFont="1" applyFill="1" applyAlignment="1" applyProtection="1">
      <alignment vertical="center"/>
      <protection locked="0"/>
    </xf>
    <xf numFmtId="178" fontId="9" fillId="0" borderId="0" xfId="9" applyNumberFormat="1" applyFont="1" applyFill="1" applyAlignment="1">
      <alignment vertical="top"/>
      <protection locked="0"/>
    </xf>
    <xf numFmtId="0" fontId="10" fillId="0" borderId="0" xfId="102" applyFont="1" applyAlignment="1" applyProtection="1">
      <alignment vertical="center"/>
    </xf>
    <xf numFmtId="0" fontId="11" fillId="0" borderId="0" xfId="102" applyFont="1" applyAlignment="1" applyProtection="1">
      <alignment vertical="center"/>
    </xf>
    <xf numFmtId="0" fontId="12" fillId="0" borderId="0" xfId="102" applyFont="1" applyAlignment="1" applyProtection="1">
      <alignment vertical="center"/>
    </xf>
    <xf numFmtId="0" fontId="13" fillId="0" borderId="0" xfId="102" applyFont="1" applyAlignment="1" applyProtection="1">
      <alignment vertical="center"/>
    </xf>
    <xf numFmtId="0" fontId="14" fillId="0" borderId="0" xfId="104" applyFont="1" applyFill="1" applyAlignment="1" applyProtection="1">
      <alignment horizontal="center" vertical="center"/>
      <protection locked="0"/>
    </xf>
    <xf numFmtId="0" fontId="15" fillId="0" borderId="0" xfId="102" applyFont="1" applyAlignment="1" applyProtection="1">
      <alignment vertical="center"/>
    </xf>
    <xf numFmtId="0" fontId="16" fillId="0" borderId="4" xfId="102" applyFont="1" applyBorder="1" applyAlignment="1" applyProtection="1">
      <alignment horizontal="right" vertical="center"/>
    </xf>
    <xf numFmtId="0" fontId="17" fillId="0" borderId="2" xfId="102" applyFont="1" applyBorder="1" applyAlignment="1" applyProtection="1">
      <alignment horizontal="center" vertical="center"/>
    </xf>
    <xf numFmtId="0" fontId="17" fillId="0" borderId="3" xfId="102" applyFont="1" applyBorder="1" applyAlignment="1" applyProtection="1">
      <alignment horizontal="center" vertical="center"/>
    </xf>
    <xf numFmtId="0" fontId="17" fillId="0" borderId="5" xfId="102" applyFont="1" applyBorder="1" applyAlignment="1" applyProtection="1">
      <alignment horizontal="center" vertical="center"/>
    </xf>
    <xf numFmtId="0" fontId="18" fillId="0" borderId="1" xfId="102" applyFont="1" applyBorder="1" applyAlignment="1" applyProtection="1">
      <alignment horizontal="center" vertical="center"/>
    </xf>
    <xf numFmtId="0" fontId="18" fillId="0" borderId="6" xfId="102" applyFont="1" applyBorder="1" applyAlignment="1" applyProtection="1">
      <alignment horizontal="center" vertical="center"/>
    </xf>
    <xf numFmtId="0" fontId="18" fillId="0" borderId="1" xfId="102" applyFont="1" applyBorder="1" applyAlignment="1" applyProtection="1">
      <alignment horizontal="center" vertical="center" wrapText="1"/>
    </xf>
    <xf numFmtId="0" fontId="18" fillId="0" borderId="7" xfId="102" applyFont="1" applyBorder="1" applyAlignment="1" applyProtection="1">
      <alignment horizontal="center" vertical="center"/>
    </xf>
    <xf numFmtId="0" fontId="18" fillId="0" borderId="2" xfId="102" applyFont="1" applyBorder="1" applyAlignment="1" applyProtection="1">
      <alignment horizontal="center" vertical="center" wrapText="1"/>
    </xf>
    <xf numFmtId="0" fontId="0" fillId="0" borderId="1" xfId="102" applyFont="1" applyFill="1" applyBorder="1" applyAlignment="1" applyProtection="1">
      <alignment vertical="center"/>
    </xf>
    <xf numFmtId="0" fontId="18" fillId="0" borderId="1" xfId="102" applyFont="1" applyBorder="1" applyAlignment="1" applyProtection="1">
      <alignment vertical="center"/>
    </xf>
    <xf numFmtId="49" fontId="5" fillId="0" borderId="0" xfId="97" applyNumberFormat="1" applyFont="1" applyFill="1" applyAlignment="1">
      <alignment horizontal="left" vertical="center"/>
    </xf>
    <xf numFmtId="49" fontId="1" fillId="0" borderId="0" xfId="97" applyNumberFormat="1" applyFont="1" applyFill="1" applyAlignment="1">
      <alignment horizontal="left" vertical="center" indent="1"/>
    </xf>
    <xf numFmtId="0" fontId="19" fillId="0" borderId="0" xfId="97" applyFont="1" applyFill="1" applyAlignment="1">
      <alignment vertical="center"/>
    </xf>
    <xf numFmtId="0" fontId="20" fillId="0" borderId="0" xfId="97" applyFont="1" applyFill="1" applyAlignment="1">
      <alignment vertical="center"/>
    </xf>
    <xf numFmtId="0" fontId="7" fillId="0" borderId="0" xfId="97" applyFont="1" applyFill="1" applyAlignment="1">
      <alignment horizontal="center" vertical="center"/>
    </xf>
    <xf numFmtId="0" fontId="1" fillId="0" borderId="0" xfId="97" applyFont="1" applyFill="1" applyAlignment="1">
      <alignment horizontal="center" vertical="center"/>
    </xf>
    <xf numFmtId="49" fontId="5" fillId="0" borderId="8" xfId="97" applyNumberFormat="1" applyFont="1" applyFill="1" applyBorder="1" applyAlignment="1">
      <alignment horizontal="left" vertical="center"/>
    </xf>
    <xf numFmtId="0" fontId="2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9" fontId="1" fillId="0" borderId="1" xfId="97" applyNumberFormat="1" applyFont="1" applyFill="1" applyBorder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 wrapText="1"/>
    </xf>
    <xf numFmtId="0" fontId="1" fillId="0" borderId="8" xfId="97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49" fontId="5" fillId="0" borderId="0" xfId="9" applyNumberFormat="1" applyFont="1" applyFill="1" applyAlignment="1">
      <alignment horizontal="left" vertical="top"/>
      <protection locked="0"/>
    </xf>
    <xf numFmtId="49" fontId="1" fillId="0" borderId="0" xfId="9" applyNumberFormat="1" applyFont="1" applyFill="1" applyAlignment="1">
      <alignment horizontal="left" vertical="top" indent="1"/>
      <protection locked="0"/>
    </xf>
    <xf numFmtId="49" fontId="1" fillId="0" borderId="0" xfId="9" applyNumberFormat="1" applyFont="1" applyFill="1" applyAlignment="1">
      <alignment horizontal="left" vertical="top" indent="2"/>
      <protection locked="0"/>
    </xf>
    <xf numFmtId="49" fontId="2" fillId="0" borderId="0" xfId="9" applyNumberFormat="1" applyFont="1" applyFill="1" applyAlignment="1">
      <alignment horizontal="left" vertical="center"/>
      <protection locked="0"/>
    </xf>
    <xf numFmtId="0" fontId="2" fillId="0" borderId="0" xfId="9" applyFont="1" applyFill="1" applyAlignment="1">
      <alignment vertical="center"/>
      <protection locked="0"/>
    </xf>
    <xf numFmtId="177" fontId="2" fillId="0" borderId="0" xfId="9" applyNumberFormat="1" applyFont="1" applyFill="1" applyAlignment="1">
      <alignment horizontal="right" vertical="center"/>
      <protection locked="0"/>
    </xf>
    <xf numFmtId="49" fontId="1" fillId="0" borderId="0" xfId="9" applyNumberFormat="1" applyFont="1" applyFill="1" applyAlignment="1">
      <alignment horizontal="left" vertical="center"/>
      <protection locked="0"/>
    </xf>
    <xf numFmtId="0" fontId="1" fillId="0" borderId="0" xfId="9" applyFont="1" applyFill="1" applyAlignment="1">
      <alignment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177" fontId="5" fillId="0" borderId="1" xfId="9" applyNumberFormat="1" applyFont="1" applyFill="1" applyBorder="1" applyAlignment="1">
      <alignment horizontal="right" vertical="center"/>
      <protection locked="0"/>
    </xf>
    <xf numFmtId="0" fontId="1" fillId="0" borderId="1" xfId="0" applyNumberFormat="1" applyFont="1" applyFill="1" applyBorder="1" applyAlignment="1" applyProtection="1">
      <alignment horizontal="left" vertical="center"/>
      <protection locked="0"/>
    </xf>
    <xf numFmtId="177" fontId="1" fillId="0" borderId="1" xfId="9" applyNumberFormat="1" applyFont="1" applyFill="1" applyBorder="1" applyAlignment="1">
      <alignment horizontal="right" vertical="center"/>
      <protection locked="0"/>
    </xf>
    <xf numFmtId="49" fontId="1" fillId="0" borderId="1" xfId="9" applyNumberFormat="1" applyFont="1" applyFill="1" applyBorder="1" applyAlignment="1">
      <alignment horizontal="left" vertical="center"/>
      <protection locked="0"/>
    </xf>
    <xf numFmtId="0" fontId="1" fillId="0" borderId="1" xfId="9" applyFont="1" applyFill="1" applyBorder="1" applyAlignment="1">
      <alignment vertical="center"/>
      <protection locked="0"/>
    </xf>
    <xf numFmtId="49" fontId="5" fillId="0" borderId="1" xfId="9" applyNumberFormat="1" applyFont="1" applyFill="1" applyBorder="1" applyAlignment="1">
      <alignment horizontal="center" vertical="center" wrapText="1"/>
      <protection locked="0"/>
    </xf>
    <xf numFmtId="0" fontId="1" fillId="0" borderId="1" xfId="9" applyNumberFormat="1" applyFont="1" applyFill="1" applyBorder="1" applyAlignment="1">
      <alignment horizontal="center" vertical="top"/>
      <protection locked="0"/>
    </xf>
    <xf numFmtId="49" fontId="1" fillId="0" borderId="0" xfId="97" applyNumberFormat="1" applyFont="1" applyFill="1" applyAlignment="1">
      <alignment horizontal="left"/>
    </xf>
    <xf numFmtId="49" fontId="1" fillId="0" borderId="0" xfId="97" applyNumberFormat="1" applyFont="1" applyFill="1" applyAlignment="1">
      <alignment horizontal="left" indent="2"/>
    </xf>
    <xf numFmtId="0" fontId="8" fillId="0" borderId="1" xfId="9" applyNumberFormat="1" applyFont="1" applyFill="1" applyBorder="1" applyAlignment="1">
      <alignment vertical="top"/>
      <protection locked="0"/>
    </xf>
    <xf numFmtId="49" fontId="1" fillId="0" borderId="0" xfId="97" applyNumberFormat="1" applyFont="1" applyFill="1" applyAlignment="1" applyProtection="1">
      <alignment horizontal="left" vertical="center"/>
      <protection locked="0"/>
    </xf>
    <xf numFmtId="49" fontId="1" fillId="0" borderId="0" xfId="97" applyNumberFormat="1" applyFont="1" applyFill="1" applyAlignment="1" applyProtection="1">
      <alignment horizontal="left" vertical="center" indent="2"/>
      <protection locked="0"/>
    </xf>
    <xf numFmtId="181" fontId="1" fillId="0" borderId="0" xfId="9" applyNumberFormat="1" applyFont="1" applyFill="1" applyAlignment="1">
      <alignment vertical="top"/>
      <protection locked="0"/>
    </xf>
    <xf numFmtId="181" fontId="1" fillId="0" borderId="0" xfId="9" applyNumberFormat="1" applyFont="1" applyFill="1" applyAlignment="1">
      <alignment horizontal="left" vertical="top"/>
      <protection locked="0"/>
    </xf>
    <xf numFmtId="181" fontId="1" fillId="0" borderId="0" xfId="9" applyNumberFormat="1" applyFont="1" applyFill="1" applyAlignment="1">
      <alignment horizontal="left" vertical="top" indent="2"/>
      <protection locked="0"/>
    </xf>
    <xf numFmtId="181" fontId="8" fillId="0" borderId="0" xfId="9" applyNumberFormat="1" applyFont="1" applyFill="1" applyAlignment="1">
      <alignment vertical="top"/>
      <protection locked="0"/>
    </xf>
    <xf numFmtId="0" fontId="19" fillId="0" borderId="0" xfId="103" applyFont="1"/>
    <xf numFmtId="0" fontId="5" fillId="0" borderId="0" xfId="103" applyFont="1" applyAlignment="1">
      <alignment horizontal="center" vertical="center"/>
    </xf>
    <xf numFmtId="49" fontId="5" fillId="0" borderId="0" xfId="103" applyNumberFormat="1" applyFont="1" applyAlignment="1">
      <alignment horizontal="left" vertical="center"/>
    </xf>
    <xf numFmtId="49" fontId="1" fillId="0" borderId="0" xfId="103" applyNumberFormat="1" applyFont="1" applyAlignment="1">
      <alignment horizontal="left" indent="1"/>
    </xf>
    <xf numFmtId="0" fontId="1" fillId="0" borderId="0" xfId="103" applyFont="1"/>
    <xf numFmtId="0" fontId="5" fillId="0" borderId="0" xfId="103" applyFont="1"/>
    <xf numFmtId="0" fontId="7" fillId="0" borderId="0" xfId="103" applyFont="1"/>
    <xf numFmtId="49" fontId="4" fillId="0" borderId="0" xfId="103" applyNumberFormat="1" applyFont="1" applyAlignment="1">
      <alignment horizontal="center" vertical="center"/>
    </xf>
    <xf numFmtId="0" fontId="20" fillId="0" borderId="0" xfId="103" applyFont="1" applyAlignment="1">
      <alignment horizontal="center"/>
    </xf>
    <xf numFmtId="182" fontId="19" fillId="0" borderId="0" xfId="103" applyNumberFormat="1" applyFont="1" applyAlignment="1">
      <alignment horizontal="right" vertical="center"/>
    </xf>
    <xf numFmtId="0" fontId="5" fillId="0" borderId="1" xfId="103" applyFont="1" applyBorder="1" applyAlignment="1">
      <alignment horizontal="center" vertical="center"/>
    </xf>
    <xf numFmtId="1" fontId="5" fillId="0" borderId="1" xfId="103" applyNumberFormat="1" applyFont="1" applyBorder="1" applyAlignment="1" applyProtection="1">
      <alignment horizontal="center" vertical="center" wrapText="1"/>
      <protection locked="0"/>
    </xf>
    <xf numFmtId="0" fontId="5" fillId="0" borderId="0" xfId="103" applyFont="1" applyBorder="1" applyAlignment="1">
      <alignment horizontal="center" vertical="center"/>
    </xf>
    <xf numFmtId="49" fontId="1" fillId="0" borderId="1" xfId="103" applyNumberFormat="1" applyFont="1" applyBorder="1" applyAlignment="1">
      <alignment horizontal="left" vertical="center"/>
    </xf>
    <xf numFmtId="49" fontId="5" fillId="0" borderId="0" xfId="103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0" xfId="103" applyNumberFormat="1" applyFont="1" applyBorder="1" applyAlignment="1">
      <alignment horizontal="left" indent="1"/>
    </xf>
    <xf numFmtId="49" fontId="1" fillId="0" borderId="1" xfId="103" applyNumberFormat="1" applyFont="1" applyFill="1" applyBorder="1" applyAlignment="1">
      <alignment horizontal="left" vertical="center"/>
    </xf>
    <xf numFmtId="0" fontId="1" fillId="0" borderId="0" xfId="103" applyFont="1" applyBorder="1"/>
    <xf numFmtId="0" fontId="1" fillId="0" borderId="1" xfId="0" applyFont="1" applyFill="1" applyBorder="1" applyAlignment="1">
      <alignment horizontal="left" vertical="center" indent="2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5" fillId="0" borderId="2" xfId="103" applyFont="1" applyBorder="1" applyAlignment="1">
      <alignment horizontal="center" vertical="center"/>
    </xf>
    <xf numFmtId="0" fontId="5" fillId="0" borderId="0" xfId="103" applyFont="1" applyBorder="1"/>
    <xf numFmtId="0" fontId="0" fillId="0" borderId="0" xfId="0" applyFont="1"/>
    <xf numFmtId="0" fontId="0" fillId="0" borderId="0" xfId="0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17">
    <cellStyle name="常规" xfId="0" builtinId="0"/>
    <cellStyle name="货币[0]" xfId="1" builtinId="7"/>
    <cellStyle name="货币" xfId="2" builtinId="4"/>
    <cellStyle name="常规 44" xfId="3"/>
    <cellStyle name="常规 39" xfId="4"/>
    <cellStyle name="60% - 着色 2" xfId="5"/>
    <cellStyle name="20% - 强调文字颜色 3" xfId="6" builtinId="38"/>
    <cellStyle name="输入" xfId="7" builtinId="20"/>
    <cellStyle name="千位分隔[0]" xfId="8" builtinId="6"/>
    <cellStyle name="常规_功能分类1212zhangl" xfId="9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_ET_STYLE_NoName_00_" xfId="22"/>
    <cellStyle name="40% - 着色 3" xfId="23"/>
    <cellStyle name="标题" xfId="24" builtinId="15"/>
    <cellStyle name="着色 1" xfId="25"/>
    <cellStyle name="20% - 着色 5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40% - 着色 4" xfId="34"/>
    <cellStyle name="计算" xfId="35" builtinId="22"/>
    <cellStyle name="检查单元格" xfId="36" builtinId="23"/>
    <cellStyle name="20% - 强调文字颜色 6" xfId="37" builtinId="50"/>
    <cellStyle name="强调文字颜色 2" xfId="38" builtinId="33"/>
    <cellStyle name="链接单元格" xfId="39" builtinId="24"/>
    <cellStyle name="汇总" xfId="40" builtinId="25"/>
    <cellStyle name="40% - 着色 5" xfId="41"/>
    <cellStyle name="好" xfId="42" builtinId="26"/>
    <cellStyle name="适中" xfId="43" builtinId="28"/>
    <cellStyle name="着色 5" xfId="44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常规 43" xfId="49"/>
    <cellStyle name="60% - 着色 1" xfId="50"/>
    <cellStyle name="20% - 强调文字颜色 2" xfId="51" builtinId="34"/>
    <cellStyle name="40% - 强调文字颜色 2" xfId="52" builtinId="35"/>
    <cellStyle name="强调文字颜色 3" xfId="53" builtinId="37"/>
    <cellStyle name="强调文字颜色 4" xfId="54" builtinId="41"/>
    <cellStyle name="20% - 强调文字颜色 4" xfId="55" builtinId="42"/>
    <cellStyle name="40% - 强调文字颜色 4" xfId="56" builtinId="43"/>
    <cellStyle name="20% - 着色 1" xfId="57"/>
    <cellStyle name="强调文字颜色 5" xfId="58" builtinId="45"/>
    <cellStyle name="40% - 强调文字颜色 5" xfId="59" builtinId="47"/>
    <cellStyle name="20% - 着色 2" xfId="60"/>
    <cellStyle name="60% - 强调文字颜色 5" xfId="61" builtinId="48"/>
    <cellStyle name="强调文字颜色 6" xfId="62" builtinId="49"/>
    <cellStyle name="20% - 着色 3" xfId="63"/>
    <cellStyle name="40% - 强调文字颜色 6" xfId="64" builtinId="51"/>
    <cellStyle name="60% - 强调文字颜色 6" xfId="65" builtinId="52"/>
    <cellStyle name="_ET_STYLE_NoName_00__2016年人代会报告附表20160104" xfId="66"/>
    <cellStyle name="_ET_STYLE_NoName_00__国库1月5日调整表" xfId="67"/>
    <cellStyle name="差_发老吕2016基本支出测算11.28" xfId="68"/>
    <cellStyle name="20% - 着色 4" xfId="69"/>
    <cellStyle name="20% - 着色 6" xfId="70"/>
    <cellStyle name="着色 2" xfId="71"/>
    <cellStyle name="40% - 着色 1" xfId="72"/>
    <cellStyle name="40% - 着色 2" xfId="73"/>
    <cellStyle name="40% - 着色 6" xfId="74"/>
    <cellStyle name="60% - 着色 3" xfId="75"/>
    <cellStyle name="常规 45" xfId="76"/>
    <cellStyle name="60% - 着色 4" xfId="77"/>
    <cellStyle name="常规 46" xfId="78"/>
    <cellStyle name="60% - 着色 5" xfId="79"/>
    <cellStyle name="常规 47" xfId="80"/>
    <cellStyle name="60% - 着色 6" xfId="81"/>
    <cellStyle name="no dec" xfId="82"/>
    <cellStyle name="Normal_APR" xfId="83"/>
    <cellStyle name="百分比 2" xfId="84"/>
    <cellStyle name="表标题" xfId="85"/>
    <cellStyle name="差_全国各省民生政策标准10.7(lp稿)(1)" xfId="86"/>
    <cellStyle name="常规 10" xfId="87"/>
    <cellStyle name="常规 11" xfId="88"/>
    <cellStyle name="常规 12" xfId="89"/>
    <cellStyle name="常规 13" xfId="90"/>
    <cellStyle name="常规 14" xfId="91"/>
    <cellStyle name="常规 19" xfId="92"/>
    <cellStyle name="常规 2" xfId="93"/>
    <cellStyle name="常规 2 2" xfId="94"/>
    <cellStyle name="常规 20" xfId="95"/>
    <cellStyle name="常规 21" xfId="96"/>
    <cellStyle name="常规 3" xfId="97"/>
    <cellStyle name="常规 4" xfId="98"/>
    <cellStyle name="常规 40" xfId="99"/>
    <cellStyle name="常规 41" xfId="100"/>
    <cellStyle name="常规 5" xfId="101"/>
    <cellStyle name="常规 8" xfId="102"/>
    <cellStyle name="常规_2013.1.人代会报告附表" xfId="103"/>
    <cellStyle name="常规_表内审核" xfId="104"/>
    <cellStyle name="普通_97-917" xfId="105"/>
    <cellStyle name="千分位[0]_BT (2)" xfId="106"/>
    <cellStyle name="着色 4" xfId="107"/>
    <cellStyle name="千分位_97-917" xfId="108"/>
    <cellStyle name="千位[0]_1" xfId="109"/>
    <cellStyle name="千位_1" xfId="110"/>
    <cellStyle name="数字" xfId="111"/>
    <cellStyle name="未定义" xfId="112"/>
    <cellStyle name="小数" xfId="113"/>
    <cellStyle name="样式 1" xfId="114"/>
    <cellStyle name="着色 3" xfId="115"/>
    <cellStyle name="着色 6" xfId="11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8"/>
  <sheetViews>
    <sheetView workbookViewId="0">
      <selection activeCell="B24" sqref="B24"/>
    </sheetView>
  </sheetViews>
  <sheetFormatPr defaultColWidth="9" defaultRowHeight="13.5" outlineLevelCol="3"/>
  <cols>
    <col min="1" max="1" width="36" style="168" customWidth="1"/>
    <col min="2" max="2" width="9" style="168" customWidth="1"/>
    <col min="3" max="3" width="39" style="168" customWidth="1"/>
    <col min="4" max="4" width="8.33333333333333" style="168" customWidth="1"/>
  </cols>
  <sheetData>
    <row r="1" ht="30" customHeight="1" spans="1:4">
      <c r="A1" s="169" t="s">
        <v>0</v>
      </c>
      <c r="B1" s="169"/>
      <c r="C1" s="169"/>
      <c r="D1" s="169"/>
    </row>
    <row r="2" s="167" customFormat="1" ht="19.5" customHeight="1" spans="1:4">
      <c r="A2" s="170"/>
      <c r="B2" s="170"/>
      <c r="C2" s="171" t="s">
        <v>1</v>
      </c>
      <c r="D2" s="171"/>
    </row>
    <row r="3" s="167" customFormat="1" ht="20" customHeight="1" spans="1:4">
      <c r="A3" s="172" t="s">
        <v>2</v>
      </c>
      <c r="B3" s="172"/>
      <c r="C3" s="172" t="s">
        <v>3</v>
      </c>
      <c r="D3" s="172"/>
    </row>
    <row r="4" s="167" customFormat="1" ht="20" customHeight="1" spans="1:4">
      <c r="A4" s="173" t="s">
        <v>4</v>
      </c>
      <c r="B4" s="173" t="s">
        <v>5</v>
      </c>
      <c r="C4" s="173" t="s">
        <v>4</v>
      </c>
      <c r="D4" s="173" t="s">
        <v>5</v>
      </c>
    </row>
    <row r="5" s="167" customFormat="1" ht="18.5" customHeight="1" spans="1:4">
      <c r="A5" s="116" t="s">
        <v>6</v>
      </c>
      <c r="B5" s="174">
        <v>114208</v>
      </c>
      <c r="C5" s="116" t="s">
        <v>7</v>
      </c>
      <c r="D5" s="174">
        <v>81933</v>
      </c>
    </row>
    <row r="6" s="167" customFormat="1" ht="18.5" customHeight="1" spans="1:4">
      <c r="A6" s="116" t="s">
        <v>8</v>
      </c>
      <c r="B6" s="175">
        <f>B7+B12</f>
        <v>27953</v>
      </c>
      <c r="C6" s="116" t="s">
        <v>9</v>
      </c>
      <c r="D6" s="175"/>
    </row>
    <row r="7" s="167" customFormat="1" ht="18.5" customHeight="1" spans="1:4">
      <c r="A7" s="109" t="s">
        <v>10</v>
      </c>
      <c r="B7" s="174">
        <v>19351</v>
      </c>
      <c r="C7" s="109" t="s">
        <v>11</v>
      </c>
      <c r="D7" s="174"/>
    </row>
    <row r="8" s="167" customFormat="1" ht="18.5" customHeight="1" spans="1:4">
      <c r="A8" s="176" t="s">
        <v>12</v>
      </c>
      <c r="B8" s="111"/>
      <c r="C8" s="109" t="s">
        <v>13</v>
      </c>
      <c r="D8" s="174"/>
    </row>
    <row r="9" s="167" customFormat="1" ht="18.5" customHeight="1" spans="1:4">
      <c r="A9" s="176" t="s">
        <v>14</v>
      </c>
      <c r="B9" s="111">
        <v>758</v>
      </c>
      <c r="C9" s="109" t="s">
        <v>15</v>
      </c>
      <c r="D9" s="174"/>
    </row>
    <row r="10" s="167" customFormat="1" ht="18.5" customHeight="1" spans="1:4">
      <c r="A10" s="176" t="s">
        <v>16</v>
      </c>
      <c r="B10" s="111"/>
      <c r="C10" s="176" t="s">
        <v>17</v>
      </c>
      <c r="D10" s="111"/>
    </row>
    <row r="11" s="167" customFormat="1" ht="18.5" customHeight="1" spans="1:4">
      <c r="A11" s="176" t="s">
        <v>18</v>
      </c>
      <c r="B11" s="111">
        <v>18593</v>
      </c>
      <c r="C11" s="176" t="s">
        <v>19</v>
      </c>
      <c r="D11" s="111"/>
    </row>
    <row r="12" s="167" customFormat="1" ht="18.5" customHeight="1" spans="1:4">
      <c r="A12" s="176" t="s">
        <v>20</v>
      </c>
      <c r="B12" s="111">
        <f>B13+B31</f>
        <v>8602</v>
      </c>
      <c r="C12" s="176" t="s">
        <v>21</v>
      </c>
      <c r="D12" s="111"/>
    </row>
    <row r="13" s="167" customFormat="1" ht="18.5" customHeight="1" spans="1:4">
      <c r="A13" s="176" t="s">
        <v>22</v>
      </c>
      <c r="B13" s="111">
        <f>SUM(B14:B30)</f>
        <v>4954</v>
      </c>
      <c r="C13" s="176" t="s">
        <v>23</v>
      </c>
      <c r="D13" s="111"/>
    </row>
    <row r="14" s="167" customFormat="1" ht="18.5" customHeight="1" spans="1:4">
      <c r="A14" s="176" t="s">
        <v>24</v>
      </c>
      <c r="B14" s="111"/>
      <c r="C14" s="176" t="s">
        <v>25</v>
      </c>
      <c r="D14" s="111"/>
    </row>
    <row r="15" s="167" customFormat="1" ht="18.5" customHeight="1" spans="1:4">
      <c r="A15" s="176" t="s">
        <v>26</v>
      </c>
      <c r="B15" s="111">
        <v>1476</v>
      </c>
      <c r="C15" s="176" t="s">
        <v>27</v>
      </c>
      <c r="D15" s="111"/>
    </row>
    <row r="16" s="167" customFormat="1" ht="18.5" customHeight="1" spans="1:4">
      <c r="A16" s="176" t="s">
        <v>28</v>
      </c>
      <c r="B16" s="111">
        <v>60</v>
      </c>
      <c r="C16" s="176" t="s">
        <v>29</v>
      </c>
      <c r="D16" s="111"/>
    </row>
    <row r="17" s="167" customFormat="1" ht="30" customHeight="1" spans="1:4">
      <c r="A17" s="176" t="s">
        <v>30</v>
      </c>
      <c r="B17" s="111"/>
      <c r="C17" s="176" t="s">
        <v>31</v>
      </c>
      <c r="D17" s="111"/>
    </row>
    <row r="18" s="167" customFormat="1" ht="18.5" customHeight="1" spans="1:4">
      <c r="A18" s="176" t="s">
        <v>32</v>
      </c>
      <c r="B18" s="111">
        <v>40</v>
      </c>
      <c r="C18" s="176" t="s">
        <v>33</v>
      </c>
      <c r="D18" s="111"/>
    </row>
    <row r="19" s="167" customFormat="1" ht="18.5" customHeight="1" spans="1:4">
      <c r="A19" s="176" t="s">
        <v>34</v>
      </c>
      <c r="B19" s="111"/>
      <c r="C19" s="176" t="s">
        <v>35</v>
      </c>
      <c r="D19" s="111"/>
    </row>
    <row r="20" s="167" customFormat="1" ht="18.5" customHeight="1" spans="1:4">
      <c r="A20" s="176" t="s">
        <v>36</v>
      </c>
      <c r="B20" s="111"/>
      <c r="C20" s="176" t="s">
        <v>37</v>
      </c>
      <c r="D20" s="111"/>
    </row>
    <row r="21" s="167" customFormat="1" ht="18.5" customHeight="1" spans="1:4">
      <c r="A21" s="176" t="s">
        <v>38</v>
      </c>
      <c r="B21" s="111"/>
      <c r="C21" s="176" t="s">
        <v>39</v>
      </c>
      <c r="D21" s="111"/>
    </row>
    <row r="22" s="167" customFormat="1" ht="30" customHeight="1" spans="1:4">
      <c r="A22" s="176" t="s">
        <v>40</v>
      </c>
      <c r="B22" s="111"/>
      <c r="C22" s="176" t="s">
        <v>41</v>
      </c>
      <c r="D22" s="111"/>
    </row>
    <row r="23" s="167" customFormat="1" ht="18.5" customHeight="1" spans="1:4">
      <c r="A23" s="176" t="s">
        <v>42</v>
      </c>
      <c r="B23" s="111">
        <v>372</v>
      </c>
      <c r="C23" s="176" t="s">
        <v>43</v>
      </c>
      <c r="D23" s="111"/>
    </row>
    <row r="24" s="167" customFormat="1" ht="30" customHeight="1" spans="1:4">
      <c r="A24" s="176" t="s">
        <v>44</v>
      </c>
      <c r="B24" s="111">
        <v>1102</v>
      </c>
      <c r="C24" s="176" t="s">
        <v>45</v>
      </c>
      <c r="D24" s="111"/>
    </row>
    <row r="25" s="167" customFormat="1" ht="30" customHeight="1" spans="1:4">
      <c r="A25" s="176" t="s">
        <v>46</v>
      </c>
      <c r="B25" s="111">
        <v>1671</v>
      </c>
      <c r="C25" s="176" t="s">
        <v>47</v>
      </c>
      <c r="D25" s="111"/>
    </row>
    <row r="26" s="167" customFormat="1" ht="18.5" customHeight="1" spans="1:4">
      <c r="A26" s="176" t="s">
        <v>48</v>
      </c>
      <c r="B26" s="111">
        <v>229</v>
      </c>
      <c r="C26" s="176" t="s">
        <v>49</v>
      </c>
      <c r="D26" s="111"/>
    </row>
    <row r="27" s="167" customFormat="1" ht="18.5" customHeight="1" spans="1:4">
      <c r="A27" s="176" t="s">
        <v>50</v>
      </c>
      <c r="B27" s="111"/>
      <c r="C27" s="176" t="s">
        <v>51</v>
      </c>
      <c r="D27" s="111"/>
    </row>
    <row r="28" s="167" customFormat="1" ht="18.5" customHeight="1" spans="1:4">
      <c r="A28" s="176" t="s">
        <v>52</v>
      </c>
      <c r="B28" s="111"/>
      <c r="C28" s="176" t="s">
        <v>53</v>
      </c>
      <c r="D28" s="111"/>
    </row>
    <row r="29" s="167" customFormat="1" ht="18.5" customHeight="1" spans="1:4">
      <c r="A29" s="176" t="s">
        <v>54</v>
      </c>
      <c r="B29" s="111"/>
      <c r="C29" s="176" t="s">
        <v>55</v>
      </c>
      <c r="D29" s="111"/>
    </row>
    <row r="30" s="167" customFormat="1" ht="18.5" customHeight="1" spans="1:4">
      <c r="A30" s="176" t="s">
        <v>56</v>
      </c>
      <c r="B30" s="111">
        <v>4</v>
      </c>
      <c r="C30" s="176" t="s">
        <v>57</v>
      </c>
      <c r="D30" s="111"/>
    </row>
    <row r="31" s="167" customFormat="1" ht="18.5" customHeight="1" spans="1:4">
      <c r="A31" s="109" t="s">
        <v>58</v>
      </c>
      <c r="B31" s="174">
        <v>3648</v>
      </c>
      <c r="C31" s="176" t="s">
        <v>59</v>
      </c>
      <c r="D31" s="111"/>
    </row>
    <row r="32" s="167" customFormat="1" ht="18.5" customHeight="1" spans="1:4">
      <c r="A32" s="116" t="s">
        <v>60</v>
      </c>
      <c r="B32" s="174"/>
      <c r="C32" s="109" t="s">
        <v>61</v>
      </c>
      <c r="D32" s="174"/>
    </row>
    <row r="33" s="167" customFormat="1" ht="18.5" customHeight="1" spans="1:4">
      <c r="A33" s="109" t="s">
        <v>62</v>
      </c>
      <c r="B33" s="174"/>
      <c r="C33" s="116" t="s">
        <v>63</v>
      </c>
      <c r="D33" s="174">
        <f>D34+D35</f>
        <v>67191</v>
      </c>
    </row>
    <row r="34" s="167" customFormat="1" ht="18.5" customHeight="1" spans="1:4">
      <c r="A34" s="109" t="s">
        <v>64</v>
      </c>
      <c r="B34" s="174"/>
      <c r="C34" s="109" t="s">
        <v>65</v>
      </c>
      <c r="D34" s="174">
        <v>61797</v>
      </c>
    </row>
    <row r="35" s="167" customFormat="1" ht="18.5" customHeight="1" spans="1:4">
      <c r="A35" s="116" t="s">
        <v>66</v>
      </c>
      <c r="B35" s="174">
        <v>2272</v>
      </c>
      <c r="C35" s="109" t="s">
        <v>67</v>
      </c>
      <c r="D35" s="174">
        <v>5394</v>
      </c>
    </row>
    <row r="36" s="167" customFormat="1" ht="18.5" customHeight="1" spans="1:4">
      <c r="A36" s="116" t="s">
        <v>68</v>
      </c>
      <c r="B36" s="174">
        <v>69</v>
      </c>
      <c r="C36" s="116"/>
      <c r="D36" s="177"/>
    </row>
    <row r="37" s="167" customFormat="1" ht="18.5" customHeight="1" spans="1:4">
      <c r="A37" s="116" t="s">
        <v>69</v>
      </c>
      <c r="B37" s="174">
        <v>4622</v>
      </c>
      <c r="C37" s="116"/>
      <c r="D37" s="177"/>
    </row>
    <row r="38" s="167" customFormat="1" ht="18.5" customHeight="1" spans="1:4">
      <c r="A38" s="178" t="s">
        <v>70</v>
      </c>
      <c r="B38" s="179">
        <f>B5+B6+B32+B36+B35+B37</f>
        <v>149124</v>
      </c>
      <c r="C38" s="178" t="s">
        <v>71</v>
      </c>
      <c r="D38" s="179">
        <f>D5+D6+D33+D36</f>
        <v>149124</v>
      </c>
    </row>
  </sheetData>
  <mergeCells count="4">
    <mergeCell ref="A1:D1"/>
    <mergeCell ref="C2:D2"/>
    <mergeCell ref="A3:B3"/>
    <mergeCell ref="C3:D3"/>
  </mergeCells>
  <printOptions horizontalCentered="1"/>
  <pageMargins left="0.707638888888889" right="0.511805555555556" top="0.786805555555556" bottom="0.747916666666667" header="0.313888888888889" footer="0.313888888888889"/>
  <pageSetup paperSize="9" scale="95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4" sqref="A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4" sqref="A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14"/>
  </sheetPr>
  <dimension ref="A1:E31"/>
  <sheetViews>
    <sheetView workbookViewId="0">
      <selection activeCell="B22" sqref="B22"/>
    </sheetView>
  </sheetViews>
  <sheetFormatPr defaultColWidth="7.88333333333333" defaultRowHeight="15.75" outlineLevelCol="4"/>
  <cols>
    <col min="1" max="1" width="59.75" style="149" customWidth="1"/>
    <col min="2" max="2" width="20.6666666666667" style="149" customWidth="1"/>
    <col min="3" max="3" width="8" style="149" customWidth="1"/>
    <col min="4" max="4" width="7.88333333333333" style="149" customWidth="1"/>
    <col min="5" max="5" width="8.44166666666667" style="149" hidden="1" customWidth="1"/>
    <col min="6" max="6" width="7.88333333333333" style="149" hidden="1" customWidth="1"/>
    <col min="7" max="254" width="7.88333333333333" style="149"/>
    <col min="255" max="255" width="35.775" style="149" customWidth="1"/>
    <col min="256" max="256" width="7.88333333333333" style="149" hidden="1" customWidth="1"/>
    <col min="257" max="258" width="12" style="149" customWidth="1"/>
    <col min="259" max="259" width="8" style="149" customWidth="1"/>
    <col min="260" max="260" width="7.88333333333333" style="149" customWidth="1"/>
    <col min="261" max="262" width="7.88333333333333" style="149" hidden="1" customWidth="1"/>
    <col min="263" max="510" width="7.88333333333333" style="149"/>
    <col min="511" max="511" width="35.775" style="149" customWidth="1"/>
    <col min="512" max="512" width="7.88333333333333" style="149" hidden="1" customWidth="1"/>
    <col min="513" max="514" width="12" style="149" customWidth="1"/>
    <col min="515" max="515" width="8" style="149" customWidth="1"/>
    <col min="516" max="516" width="7.88333333333333" style="149" customWidth="1"/>
    <col min="517" max="518" width="7.88333333333333" style="149" hidden="1" customWidth="1"/>
    <col min="519" max="766" width="7.88333333333333" style="149"/>
    <col min="767" max="767" width="35.775" style="149" customWidth="1"/>
    <col min="768" max="768" width="7.88333333333333" style="149" hidden="1" customWidth="1"/>
    <col min="769" max="770" width="12" style="149" customWidth="1"/>
    <col min="771" max="771" width="8" style="149" customWidth="1"/>
    <col min="772" max="772" width="7.88333333333333" style="149" customWidth="1"/>
    <col min="773" max="774" width="7.88333333333333" style="149" hidden="1" customWidth="1"/>
    <col min="775" max="1022" width="7.88333333333333" style="149"/>
    <col min="1023" max="1023" width="35.775" style="149" customWidth="1"/>
    <col min="1024" max="1024" width="7.88333333333333" style="149" hidden="1" customWidth="1"/>
    <col min="1025" max="1026" width="12" style="149" customWidth="1"/>
    <col min="1027" max="1027" width="8" style="149" customWidth="1"/>
    <col min="1028" max="1028" width="7.88333333333333" style="149" customWidth="1"/>
    <col min="1029" max="1030" width="7.88333333333333" style="149" hidden="1" customWidth="1"/>
    <col min="1031" max="1278" width="7.88333333333333" style="149"/>
    <col min="1279" max="1279" width="35.775" style="149" customWidth="1"/>
    <col min="1280" max="1280" width="7.88333333333333" style="149" hidden="1" customWidth="1"/>
    <col min="1281" max="1282" width="12" style="149" customWidth="1"/>
    <col min="1283" max="1283" width="8" style="149" customWidth="1"/>
    <col min="1284" max="1284" width="7.88333333333333" style="149" customWidth="1"/>
    <col min="1285" max="1286" width="7.88333333333333" style="149" hidden="1" customWidth="1"/>
    <col min="1287" max="1534" width="7.88333333333333" style="149"/>
    <col min="1535" max="1535" width="35.775" style="149" customWidth="1"/>
    <col min="1536" max="1536" width="7.88333333333333" style="149" hidden="1" customWidth="1"/>
    <col min="1537" max="1538" width="12" style="149" customWidth="1"/>
    <col min="1539" max="1539" width="8" style="149" customWidth="1"/>
    <col min="1540" max="1540" width="7.88333333333333" style="149" customWidth="1"/>
    <col min="1541" max="1542" width="7.88333333333333" style="149" hidden="1" customWidth="1"/>
    <col min="1543" max="1790" width="7.88333333333333" style="149"/>
    <col min="1791" max="1791" width="35.775" style="149" customWidth="1"/>
    <col min="1792" max="1792" width="7.88333333333333" style="149" hidden="1" customWidth="1"/>
    <col min="1793" max="1794" width="12" style="149" customWidth="1"/>
    <col min="1795" max="1795" width="8" style="149" customWidth="1"/>
    <col min="1796" max="1796" width="7.88333333333333" style="149" customWidth="1"/>
    <col min="1797" max="1798" width="7.88333333333333" style="149" hidden="1" customWidth="1"/>
    <col min="1799" max="2046" width="7.88333333333333" style="149"/>
    <col min="2047" max="2047" width="35.775" style="149" customWidth="1"/>
    <col min="2048" max="2048" width="7.88333333333333" style="149" hidden="1" customWidth="1"/>
    <col min="2049" max="2050" width="12" style="149" customWidth="1"/>
    <col min="2051" max="2051" width="8" style="149" customWidth="1"/>
    <col min="2052" max="2052" width="7.88333333333333" style="149" customWidth="1"/>
    <col min="2053" max="2054" width="7.88333333333333" style="149" hidden="1" customWidth="1"/>
    <col min="2055" max="2302" width="7.88333333333333" style="149"/>
    <col min="2303" max="2303" width="35.775" style="149" customWidth="1"/>
    <col min="2304" max="2304" width="7.88333333333333" style="149" hidden="1" customWidth="1"/>
    <col min="2305" max="2306" width="12" style="149" customWidth="1"/>
    <col min="2307" max="2307" width="8" style="149" customWidth="1"/>
    <col min="2308" max="2308" width="7.88333333333333" style="149" customWidth="1"/>
    <col min="2309" max="2310" width="7.88333333333333" style="149" hidden="1" customWidth="1"/>
    <col min="2311" max="2558" width="7.88333333333333" style="149"/>
    <col min="2559" max="2559" width="35.775" style="149" customWidth="1"/>
    <col min="2560" max="2560" width="7.88333333333333" style="149" hidden="1" customWidth="1"/>
    <col min="2561" max="2562" width="12" style="149" customWidth="1"/>
    <col min="2563" max="2563" width="8" style="149" customWidth="1"/>
    <col min="2564" max="2564" width="7.88333333333333" style="149" customWidth="1"/>
    <col min="2565" max="2566" width="7.88333333333333" style="149" hidden="1" customWidth="1"/>
    <col min="2567" max="2814" width="7.88333333333333" style="149"/>
    <col min="2815" max="2815" width="35.775" style="149" customWidth="1"/>
    <col min="2816" max="2816" width="7.88333333333333" style="149" hidden="1" customWidth="1"/>
    <col min="2817" max="2818" width="12" style="149" customWidth="1"/>
    <col min="2819" max="2819" width="8" style="149" customWidth="1"/>
    <col min="2820" max="2820" width="7.88333333333333" style="149" customWidth="1"/>
    <col min="2821" max="2822" width="7.88333333333333" style="149" hidden="1" customWidth="1"/>
    <col min="2823" max="3070" width="7.88333333333333" style="149"/>
    <col min="3071" max="3071" width="35.775" style="149" customWidth="1"/>
    <col min="3072" max="3072" width="7.88333333333333" style="149" hidden="1" customWidth="1"/>
    <col min="3073" max="3074" width="12" style="149" customWidth="1"/>
    <col min="3075" max="3075" width="8" style="149" customWidth="1"/>
    <col min="3076" max="3076" width="7.88333333333333" style="149" customWidth="1"/>
    <col min="3077" max="3078" width="7.88333333333333" style="149" hidden="1" customWidth="1"/>
    <col min="3079" max="3326" width="7.88333333333333" style="149"/>
    <col min="3327" max="3327" width="35.775" style="149" customWidth="1"/>
    <col min="3328" max="3328" width="7.88333333333333" style="149" hidden="1" customWidth="1"/>
    <col min="3329" max="3330" width="12" style="149" customWidth="1"/>
    <col min="3331" max="3331" width="8" style="149" customWidth="1"/>
    <col min="3332" max="3332" width="7.88333333333333" style="149" customWidth="1"/>
    <col min="3333" max="3334" width="7.88333333333333" style="149" hidden="1" customWidth="1"/>
    <col min="3335" max="3582" width="7.88333333333333" style="149"/>
    <col min="3583" max="3583" width="35.775" style="149" customWidth="1"/>
    <col min="3584" max="3584" width="7.88333333333333" style="149" hidden="1" customWidth="1"/>
    <col min="3585" max="3586" width="12" style="149" customWidth="1"/>
    <col min="3587" max="3587" width="8" style="149" customWidth="1"/>
    <col min="3588" max="3588" width="7.88333333333333" style="149" customWidth="1"/>
    <col min="3589" max="3590" width="7.88333333333333" style="149" hidden="1" customWidth="1"/>
    <col min="3591" max="3838" width="7.88333333333333" style="149"/>
    <col min="3839" max="3839" width="35.775" style="149" customWidth="1"/>
    <col min="3840" max="3840" width="7.88333333333333" style="149" hidden="1" customWidth="1"/>
    <col min="3841" max="3842" width="12" style="149" customWidth="1"/>
    <col min="3843" max="3843" width="8" style="149" customWidth="1"/>
    <col min="3844" max="3844" width="7.88333333333333" style="149" customWidth="1"/>
    <col min="3845" max="3846" width="7.88333333333333" style="149" hidden="1" customWidth="1"/>
    <col min="3847" max="4094" width="7.88333333333333" style="149"/>
    <col min="4095" max="4095" width="35.775" style="149" customWidth="1"/>
    <col min="4096" max="4096" width="7.88333333333333" style="149" hidden="1" customWidth="1"/>
    <col min="4097" max="4098" width="12" style="149" customWidth="1"/>
    <col min="4099" max="4099" width="8" style="149" customWidth="1"/>
    <col min="4100" max="4100" width="7.88333333333333" style="149" customWidth="1"/>
    <col min="4101" max="4102" width="7.88333333333333" style="149" hidden="1" customWidth="1"/>
    <col min="4103" max="4350" width="7.88333333333333" style="149"/>
    <col min="4351" max="4351" width="35.775" style="149" customWidth="1"/>
    <col min="4352" max="4352" width="7.88333333333333" style="149" hidden="1" customWidth="1"/>
    <col min="4353" max="4354" width="12" style="149" customWidth="1"/>
    <col min="4355" max="4355" width="8" style="149" customWidth="1"/>
    <col min="4356" max="4356" width="7.88333333333333" style="149" customWidth="1"/>
    <col min="4357" max="4358" width="7.88333333333333" style="149" hidden="1" customWidth="1"/>
    <col min="4359" max="4606" width="7.88333333333333" style="149"/>
    <col min="4607" max="4607" width="35.775" style="149" customWidth="1"/>
    <col min="4608" max="4608" width="7.88333333333333" style="149" hidden="1" customWidth="1"/>
    <col min="4609" max="4610" width="12" style="149" customWidth="1"/>
    <col min="4611" max="4611" width="8" style="149" customWidth="1"/>
    <col min="4612" max="4612" width="7.88333333333333" style="149" customWidth="1"/>
    <col min="4613" max="4614" width="7.88333333333333" style="149" hidden="1" customWidth="1"/>
    <col min="4615" max="4862" width="7.88333333333333" style="149"/>
    <col min="4863" max="4863" width="35.775" style="149" customWidth="1"/>
    <col min="4864" max="4864" width="7.88333333333333" style="149" hidden="1" customWidth="1"/>
    <col min="4865" max="4866" width="12" style="149" customWidth="1"/>
    <col min="4867" max="4867" width="8" style="149" customWidth="1"/>
    <col min="4868" max="4868" width="7.88333333333333" style="149" customWidth="1"/>
    <col min="4869" max="4870" width="7.88333333333333" style="149" hidden="1" customWidth="1"/>
    <col min="4871" max="5118" width="7.88333333333333" style="149"/>
    <col min="5119" max="5119" width="35.775" style="149" customWidth="1"/>
    <col min="5120" max="5120" width="7.88333333333333" style="149" hidden="1" customWidth="1"/>
    <col min="5121" max="5122" width="12" style="149" customWidth="1"/>
    <col min="5123" max="5123" width="8" style="149" customWidth="1"/>
    <col min="5124" max="5124" width="7.88333333333333" style="149" customWidth="1"/>
    <col min="5125" max="5126" width="7.88333333333333" style="149" hidden="1" customWidth="1"/>
    <col min="5127" max="5374" width="7.88333333333333" style="149"/>
    <col min="5375" max="5375" width="35.775" style="149" customWidth="1"/>
    <col min="5376" max="5376" width="7.88333333333333" style="149" hidden="1" customWidth="1"/>
    <col min="5377" max="5378" width="12" style="149" customWidth="1"/>
    <col min="5379" max="5379" width="8" style="149" customWidth="1"/>
    <col min="5380" max="5380" width="7.88333333333333" style="149" customWidth="1"/>
    <col min="5381" max="5382" width="7.88333333333333" style="149" hidden="1" customWidth="1"/>
    <col min="5383" max="5630" width="7.88333333333333" style="149"/>
    <col min="5631" max="5631" width="35.775" style="149" customWidth="1"/>
    <col min="5632" max="5632" width="7.88333333333333" style="149" hidden="1" customWidth="1"/>
    <col min="5633" max="5634" width="12" style="149" customWidth="1"/>
    <col min="5635" max="5635" width="8" style="149" customWidth="1"/>
    <col min="5636" max="5636" width="7.88333333333333" style="149" customWidth="1"/>
    <col min="5637" max="5638" width="7.88333333333333" style="149" hidden="1" customWidth="1"/>
    <col min="5639" max="5886" width="7.88333333333333" style="149"/>
    <col min="5887" max="5887" width="35.775" style="149" customWidth="1"/>
    <col min="5888" max="5888" width="7.88333333333333" style="149" hidden="1" customWidth="1"/>
    <col min="5889" max="5890" width="12" style="149" customWidth="1"/>
    <col min="5891" max="5891" width="8" style="149" customWidth="1"/>
    <col min="5892" max="5892" width="7.88333333333333" style="149" customWidth="1"/>
    <col min="5893" max="5894" width="7.88333333333333" style="149" hidden="1" customWidth="1"/>
    <col min="5895" max="6142" width="7.88333333333333" style="149"/>
    <col min="6143" max="6143" width="35.775" style="149" customWidth="1"/>
    <col min="6144" max="6144" width="7.88333333333333" style="149" hidden="1" customWidth="1"/>
    <col min="6145" max="6146" width="12" style="149" customWidth="1"/>
    <col min="6147" max="6147" width="8" style="149" customWidth="1"/>
    <col min="6148" max="6148" width="7.88333333333333" style="149" customWidth="1"/>
    <col min="6149" max="6150" width="7.88333333333333" style="149" hidden="1" customWidth="1"/>
    <col min="6151" max="6398" width="7.88333333333333" style="149"/>
    <col min="6399" max="6399" width="35.775" style="149" customWidth="1"/>
    <col min="6400" max="6400" width="7.88333333333333" style="149" hidden="1" customWidth="1"/>
    <col min="6401" max="6402" width="12" style="149" customWidth="1"/>
    <col min="6403" max="6403" width="8" style="149" customWidth="1"/>
    <col min="6404" max="6404" width="7.88333333333333" style="149" customWidth="1"/>
    <col min="6405" max="6406" width="7.88333333333333" style="149" hidden="1" customWidth="1"/>
    <col min="6407" max="6654" width="7.88333333333333" style="149"/>
    <col min="6655" max="6655" width="35.775" style="149" customWidth="1"/>
    <col min="6656" max="6656" width="7.88333333333333" style="149" hidden="1" customWidth="1"/>
    <col min="6657" max="6658" width="12" style="149" customWidth="1"/>
    <col min="6659" max="6659" width="8" style="149" customWidth="1"/>
    <col min="6660" max="6660" width="7.88333333333333" style="149" customWidth="1"/>
    <col min="6661" max="6662" width="7.88333333333333" style="149" hidden="1" customWidth="1"/>
    <col min="6663" max="6910" width="7.88333333333333" style="149"/>
    <col min="6911" max="6911" width="35.775" style="149" customWidth="1"/>
    <col min="6912" max="6912" width="7.88333333333333" style="149" hidden="1" customWidth="1"/>
    <col min="6913" max="6914" width="12" style="149" customWidth="1"/>
    <col min="6915" max="6915" width="8" style="149" customWidth="1"/>
    <col min="6916" max="6916" width="7.88333333333333" style="149" customWidth="1"/>
    <col min="6917" max="6918" width="7.88333333333333" style="149" hidden="1" customWidth="1"/>
    <col min="6919" max="7166" width="7.88333333333333" style="149"/>
    <col min="7167" max="7167" width="35.775" style="149" customWidth="1"/>
    <col min="7168" max="7168" width="7.88333333333333" style="149" hidden="1" customWidth="1"/>
    <col min="7169" max="7170" width="12" style="149" customWidth="1"/>
    <col min="7171" max="7171" width="8" style="149" customWidth="1"/>
    <col min="7172" max="7172" width="7.88333333333333" style="149" customWidth="1"/>
    <col min="7173" max="7174" width="7.88333333333333" style="149" hidden="1" customWidth="1"/>
    <col min="7175" max="7422" width="7.88333333333333" style="149"/>
    <col min="7423" max="7423" width="35.775" style="149" customWidth="1"/>
    <col min="7424" max="7424" width="7.88333333333333" style="149" hidden="1" customWidth="1"/>
    <col min="7425" max="7426" width="12" style="149" customWidth="1"/>
    <col min="7427" max="7427" width="8" style="149" customWidth="1"/>
    <col min="7428" max="7428" width="7.88333333333333" style="149" customWidth="1"/>
    <col min="7429" max="7430" width="7.88333333333333" style="149" hidden="1" customWidth="1"/>
    <col min="7431" max="7678" width="7.88333333333333" style="149"/>
    <col min="7679" max="7679" width="35.775" style="149" customWidth="1"/>
    <col min="7680" max="7680" width="7.88333333333333" style="149" hidden="1" customWidth="1"/>
    <col min="7681" max="7682" width="12" style="149" customWidth="1"/>
    <col min="7683" max="7683" width="8" style="149" customWidth="1"/>
    <col min="7684" max="7684" width="7.88333333333333" style="149" customWidth="1"/>
    <col min="7685" max="7686" width="7.88333333333333" style="149" hidden="1" customWidth="1"/>
    <col min="7687" max="7934" width="7.88333333333333" style="149"/>
    <col min="7935" max="7935" width="35.775" style="149" customWidth="1"/>
    <col min="7936" max="7936" width="7.88333333333333" style="149" hidden="1" customWidth="1"/>
    <col min="7937" max="7938" width="12" style="149" customWidth="1"/>
    <col min="7939" max="7939" width="8" style="149" customWidth="1"/>
    <col min="7940" max="7940" width="7.88333333333333" style="149" customWidth="1"/>
    <col min="7941" max="7942" width="7.88333333333333" style="149" hidden="1" customWidth="1"/>
    <col min="7943" max="8190" width="7.88333333333333" style="149"/>
    <col min="8191" max="8191" width="35.775" style="149" customWidth="1"/>
    <col min="8192" max="8192" width="7.88333333333333" style="149" hidden="1" customWidth="1"/>
    <col min="8193" max="8194" width="12" style="149" customWidth="1"/>
    <col min="8195" max="8195" width="8" style="149" customWidth="1"/>
    <col min="8196" max="8196" width="7.88333333333333" style="149" customWidth="1"/>
    <col min="8197" max="8198" width="7.88333333333333" style="149" hidden="1" customWidth="1"/>
    <col min="8199" max="8446" width="7.88333333333333" style="149"/>
    <col min="8447" max="8447" width="35.775" style="149" customWidth="1"/>
    <col min="8448" max="8448" width="7.88333333333333" style="149" hidden="1" customWidth="1"/>
    <col min="8449" max="8450" width="12" style="149" customWidth="1"/>
    <col min="8451" max="8451" width="8" style="149" customWidth="1"/>
    <col min="8452" max="8452" width="7.88333333333333" style="149" customWidth="1"/>
    <col min="8453" max="8454" width="7.88333333333333" style="149" hidden="1" customWidth="1"/>
    <col min="8455" max="8702" width="7.88333333333333" style="149"/>
    <col min="8703" max="8703" width="35.775" style="149" customWidth="1"/>
    <col min="8704" max="8704" width="7.88333333333333" style="149" hidden="1" customWidth="1"/>
    <col min="8705" max="8706" width="12" style="149" customWidth="1"/>
    <col min="8707" max="8707" width="8" style="149" customWidth="1"/>
    <col min="8708" max="8708" width="7.88333333333333" style="149" customWidth="1"/>
    <col min="8709" max="8710" width="7.88333333333333" style="149" hidden="1" customWidth="1"/>
    <col min="8711" max="8958" width="7.88333333333333" style="149"/>
    <col min="8959" max="8959" width="35.775" style="149" customWidth="1"/>
    <col min="8960" max="8960" width="7.88333333333333" style="149" hidden="1" customWidth="1"/>
    <col min="8961" max="8962" width="12" style="149" customWidth="1"/>
    <col min="8963" max="8963" width="8" style="149" customWidth="1"/>
    <col min="8964" max="8964" width="7.88333333333333" style="149" customWidth="1"/>
    <col min="8965" max="8966" width="7.88333333333333" style="149" hidden="1" customWidth="1"/>
    <col min="8967" max="9214" width="7.88333333333333" style="149"/>
    <col min="9215" max="9215" width="35.775" style="149" customWidth="1"/>
    <col min="9216" max="9216" width="7.88333333333333" style="149" hidden="1" customWidth="1"/>
    <col min="9217" max="9218" width="12" style="149" customWidth="1"/>
    <col min="9219" max="9219" width="8" style="149" customWidth="1"/>
    <col min="9220" max="9220" width="7.88333333333333" style="149" customWidth="1"/>
    <col min="9221" max="9222" width="7.88333333333333" style="149" hidden="1" customWidth="1"/>
    <col min="9223" max="9470" width="7.88333333333333" style="149"/>
    <col min="9471" max="9471" width="35.775" style="149" customWidth="1"/>
    <col min="9472" max="9472" width="7.88333333333333" style="149" hidden="1" customWidth="1"/>
    <col min="9473" max="9474" width="12" style="149" customWidth="1"/>
    <col min="9475" max="9475" width="8" style="149" customWidth="1"/>
    <col min="9476" max="9476" width="7.88333333333333" style="149" customWidth="1"/>
    <col min="9477" max="9478" width="7.88333333333333" style="149" hidden="1" customWidth="1"/>
    <col min="9479" max="9726" width="7.88333333333333" style="149"/>
    <col min="9727" max="9727" width="35.775" style="149" customWidth="1"/>
    <col min="9728" max="9728" width="7.88333333333333" style="149" hidden="1" customWidth="1"/>
    <col min="9729" max="9730" width="12" style="149" customWidth="1"/>
    <col min="9731" max="9731" width="8" style="149" customWidth="1"/>
    <col min="9732" max="9732" width="7.88333333333333" style="149" customWidth="1"/>
    <col min="9733" max="9734" width="7.88333333333333" style="149" hidden="1" customWidth="1"/>
    <col min="9735" max="9982" width="7.88333333333333" style="149"/>
    <col min="9983" max="9983" width="35.775" style="149" customWidth="1"/>
    <col min="9984" max="9984" width="7.88333333333333" style="149" hidden="1" customWidth="1"/>
    <col min="9985" max="9986" width="12" style="149" customWidth="1"/>
    <col min="9987" max="9987" width="8" style="149" customWidth="1"/>
    <col min="9988" max="9988" width="7.88333333333333" style="149" customWidth="1"/>
    <col min="9989" max="9990" width="7.88333333333333" style="149" hidden="1" customWidth="1"/>
    <col min="9991" max="10238" width="7.88333333333333" style="149"/>
    <col min="10239" max="10239" width="35.775" style="149" customWidth="1"/>
    <col min="10240" max="10240" width="7.88333333333333" style="149" hidden="1" customWidth="1"/>
    <col min="10241" max="10242" width="12" style="149" customWidth="1"/>
    <col min="10243" max="10243" width="8" style="149" customWidth="1"/>
    <col min="10244" max="10244" width="7.88333333333333" style="149" customWidth="1"/>
    <col min="10245" max="10246" width="7.88333333333333" style="149" hidden="1" customWidth="1"/>
    <col min="10247" max="10494" width="7.88333333333333" style="149"/>
    <col min="10495" max="10495" width="35.775" style="149" customWidth="1"/>
    <col min="10496" max="10496" width="7.88333333333333" style="149" hidden="1" customWidth="1"/>
    <col min="10497" max="10498" width="12" style="149" customWidth="1"/>
    <col min="10499" max="10499" width="8" style="149" customWidth="1"/>
    <col min="10500" max="10500" width="7.88333333333333" style="149" customWidth="1"/>
    <col min="10501" max="10502" width="7.88333333333333" style="149" hidden="1" customWidth="1"/>
    <col min="10503" max="10750" width="7.88333333333333" style="149"/>
    <col min="10751" max="10751" width="35.775" style="149" customWidth="1"/>
    <col min="10752" max="10752" width="7.88333333333333" style="149" hidden="1" customWidth="1"/>
    <col min="10753" max="10754" width="12" style="149" customWidth="1"/>
    <col min="10755" max="10755" width="8" style="149" customWidth="1"/>
    <col min="10756" max="10756" width="7.88333333333333" style="149" customWidth="1"/>
    <col min="10757" max="10758" width="7.88333333333333" style="149" hidden="1" customWidth="1"/>
    <col min="10759" max="11006" width="7.88333333333333" style="149"/>
    <col min="11007" max="11007" width="35.775" style="149" customWidth="1"/>
    <col min="11008" max="11008" width="7.88333333333333" style="149" hidden="1" customWidth="1"/>
    <col min="11009" max="11010" width="12" style="149" customWidth="1"/>
    <col min="11011" max="11011" width="8" style="149" customWidth="1"/>
    <col min="11012" max="11012" width="7.88333333333333" style="149" customWidth="1"/>
    <col min="11013" max="11014" width="7.88333333333333" style="149" hidden="1" customWidth="1"/>
    <col min="11015" max="11262" width="7.88333333333333" style="149"/>
    <col min="11263" max="11263" width="35.775" style="149" customWidth="1"/>
    <col min="11264" max="11264" width="7.88333333333333" style="149" hidden="1" customWidth="1"/>
    <col min="11265" max="11266" width="12" style="149" customWidth="1"/>
    <col min="11267" max="11267" width="8" style="149" customWidth="1"/>
    <col min="11268" max="11268" width="7.88333333333333" style="149" customWidth="1"/>
    <col min="11269" max="11270" width="7.88333333333333" style="149" hidden="1" customWidth="1"/>
    <col min="11271" max="11518" width="7.88333333333333" style="149"/>
    <col min="11519" max="11519" width="35.775" style="149" customWidth="1"/>
    <col min="11520" max="11520" width="7.88333333333333" style="149" hidden="1" customWidth="1"/>
    <col min="11521" max="11522" width="12" style="149" customWidth="1"/>
    <col min="11523" max="11523" width="8" style="149" customWidth="1"/>
    <col min="11524" max="11524" width="7.88333333333333" style="149" customWidth="1"/>
    <col min="11525" max="11526" width="7.88333333333333" style="149" hidden="1" customWidth="1"/>
    <col min="11527" max="11774" width="7.88333333333333" style="149"/>
    <col min="11775" max="11775" width="35.775" style="149" customWidth="1"/>
    <col min="11776" max="11776" width="7.88333333333333" style="149" hidden="1" customWidth="1"/>
    <col min="11777" max="11778" width="12" style="149" customWidth="1"/>
    <col min="11779" max="11779" width="8" style="149" customWidth="1"/>
    <col min="11780" max="11780" width="7.88333333333333" style="149" customWidth="1"/>
    <col min="11781" max="11782" width="7.88333333333333" style="149" hidden="1" customWidth="1"/>
    <col min="11783" max="12030" width="7.88333333333333" style="149"/>
    <col min="12031" max="12031" width="35.775" style="149" customWidth="1"/>
    <col min="12032" max="12032" width="7.88333333333333" style="149" hidden="1" customWidth="1"/>
    <col min="12033" max="12034" width="12" style="149" customWidth="1"/>
    <col min="12035" max="12035" width="8" style="149" customWidth="1"/>
    <col min="12036" max="12036" width="7.88333333333333" style="149" customWidth="1"/>
    <col min="12037" max="12038" width="7.88333333333333" style="149" hidden="1" customWidth="1"/>
    <col min="12039" max="12286" width="7.88333333333333" style="149"/>
    <col min="12287" max="12287" width="35.775" style="149" customWidth="1"/>
    <col min="12288" max="12288" width="7.88333333333333" style="149" hidden="1" customWidth="1"/>
    <col min="12289" max="12290" width="12" style="149" customWidth="1"/>
    <col min="12291" max="12291" width="8" style="149" customWidth="1"/>
    <col min="12292" max="12292" width="7.88333333333333" style="149" customWidth="1"/>
    <col min="12293" max="12294" width="7.88333333333333" style="149" hidden="1" customWidth="1"/>
    <col min="12295" max="12542" width="7.88333333333333" style="149"/>
    <col min="12543" max="12543" width="35.775" style="149" customWidth="1"/>
    <col min="12544" max="12544" width="7.88333333333333" style="149" hidden="1" customWidth="1"/>
    <col min="12545" max="12546" width="12" style="149" customWidth="1"/>
    <col min="12547" max="12547" width="8" style="149" customWidth="1"/>
    <col min="12548" max="12548" width="7.88333333333333" style="149" customWidth="1"/>
    <col min="12549" max="12550" width="7.88333333333333" style="149" hidden="1" customWidth="1"/>
    <col min="12551" max="12798" width="7.88333333333333" style="149"/>
    <col min="12799" max="12799" width="35.775" style="149" customWidth="1"/>
    <col min="12800" max="12800" width="7.88333333333333" style="149" hidden="1" customWidth="1"/>
    <col min="12801" max="12802" width="12" style="149" customWidth="1"/>
    <col min="12803" max="12803" width="8" style="149" customWidth="1"/>
    <col min="12804" max="12804" width="7.88333333333333" style="149" customWidth="1"/>
    <col min="12805" max="12806" width="7.88333333333333" style="149" hidden="1" customWidth="1"/>
    <col min="12807" max="13054" width="7.88333333333333" style="149"/>
    <col min="13055" max="13055" width="35.775" style="149" customWidth="1"/>
    <col min="13056" max="13056" width="7.88333333333333" style="149" hidden="1" customWidth="1"/>
    <col min="13057" max="13058" width="12" style="149" customWidth="1"/>
    <col min="13059" max="13059" width="8" style="149" customWidth="1"/>
    <col min="13060" max="13060" width="7.88333333333333" style="149" customWidth="1"/>
    <col min="13061" max="13062" width="7.88333333333333" style="149" hidden="1" customWidth="1"/>
    <col min="13063" max="13310" width="7.88333333333333" style="149"/>
    <col min="13311" max="13311" width="35.775" style="149" customWidth="1"/>
    <col min="13312" max="13312" width="7.88333333333333" style="149" hidden="1" customWidth="1"/>
    <col min="13313" max="13314" width="12" style="149" customWidth="1"/>
    <col min="13315" max="13315" width="8" style="149" customWidth="1"/>
    <col min="13316" max="13316" width="7.88333333333333" style="149" customWidth="1"/>
    <col min="13317" max="13318" width="7.88333333333333" style="149" hidden="1" customWidth="1"/>
    <col min="13319" max="13566" width="7.88333333333333" style="149"/>
    <col min="13567" max="13567" width="35.775" style="149" customWidth="1"/>
    <col min="13568" max="13568" width="7.88333333333333" style="149" hidden="1" customWidth="1"/>
    <col min="13569" max="13570" width="12" style="149" customWidth="1"/>
    <col min="13571" max="13571" width="8" style="149" customWidth="1"/>
    <col min="13572" max="13572" width="7.88333333333333" style="149" customWidth="1"/>
    <col min="13573" max="13574" width="7.88333333333333" style="149" hidden="1" customWidth="1"/>
    <col min="13575" max="13822" width="7.88333333333333" style="149"/>
    <col min="13823" max="13823" width="35.775" style="149" customWidth="1"/>
    <col min="13824" max="13824" width="7.88333333333333" style="149" hidden="1" customWidth="1"/>
    <col min="13825" max="13826" width="12" style="149" customWidth="1"/>
    <col min="13827" max="13827" width="8" style="149" customWidth="1"/>
    <col min="13828" max="13828" width="7.88333333333333" style="149" customWidth="1"/>
    <col min="13829" max="13830" width="7.88333333333333" style="149" hidden="1" customWidth="1"/>
    <col min="13831" max="14078" width="7.88333333333333" style="149"/>
    <col min="14079" max="14079" width="35.775" style="149" customWidth="1"/>
    <col min="14080" max="14080" width="7.88333333333333" style="149" hidden="1" customWidth="1"/>
    <col min="14081" max="14082" width="12" style="149" customWidth="1"/>
    <col min="14083" max="14083" width="8" style="149" customWidth="1"/>
    <col min="14084" max="14084" width="7.88333333333333" style="149" customWidth="1"/>
    <col min="14085" max="14086" width="7.88333333333333" style="149" hidden="1" customWidth="1"/>
    <col min="14087" max="14334" width="7.88333333333333" style="149"/>
    <col min="14335" max="14335" width="35.775" style="149" customWidth="1"/>
    <col min="14336" max="14336" width="7.88333333333333" style="149" hidden="1" customWidth="1"/>
    <col min="14337" max="14338" width="12" style="149" customWidth="1"/>
    <col min="14339" max="14339" width="8" style="149" customWidth="1"/>
    <col min="14340" max="14340" width="7.88333333333333" style="149" customWidth="1"/>
    <col min="14341" max="14342" width="7.88333333333333" style="149" hidden="1" customWidth="1"/>
    <col min="14343" max="14590" width="7.88333333333333" style="149"/>
    <col min="14591" max="14591" width="35.775" style="149" customWidth="1"/>
    <col min="14592" max="14592" width="7.88333333333333" style="149" hidden="1" customWidth="1"/>
    <col min="14593" max="14594" width="12" style="149" customWidth="1"/>
    <col min="14595" max="14595" width="8" style="149" customWidth="1"/>
    <col min="14596" max="14596" width="7.88333333333333" style="149" customWidth="1"/>
    <col min="14597" max="14598" width="7.88333333333333" style="149" hidden="1" customWidth="1"/>
    <col min="14599" max="14846" width="7.88333333333333" style="149"/>
    <col min="14847" max="14847" width="35.775" style="149" customWidth="1"/>
    <col min="14848" max="14848" width="7.88333333333333" style="149" hidden="1" customWidth="1"/>
    <col min="14849" max="14850" width="12" style="149" customWidth="1"/>
    <col min="14851" max="14851" width="8" style="149" customWidth="1"/>
    <col min="14852" max="14852" width="7.88333333333333" style="149" customWidth="1"/>
    <col min="14853" max="14854" width="7.88333333333333" style="149" hidden="1" customWidth="1"/>
    <col min="14855" max="15102" width="7.88333333333333" style="149"/>
    <col min="15103" max="15103" width="35.775" style="149" customWidth="1"/>
    <col min="15104" max="15104" width="7.88333333333333" style="149" hidden="1" customWidth="1"/>
    <col min="15105" max="15106" width="12" style="149" customWidth="1"/>
    <col min="15107" max="15107" width="8" style="149" customWidth="1"/>
    <col min="15108" max="15108" width="7.88333333333333" style="149" customWidth="1"/>
    <col min="15109" max="15110" width="7.88333333333333" style="149" hidden="1" customWidth="1"/>
    <col min="15111" max="15358" width="7.88333333333333" style="149"/>
    <col min="15359" max="15359" width="35.775" style="149" customWidth="1"/>
    <col min="15360" max="15360" width="7.88333333333333" style="149" hidden="1" customWidth="1"/>
    <col min="15361" max="15362" width="12" style="149" customWidth="1"/>
    <col min="15363" max="15363" width="8" style="149" customWidth="1"/>
    <col min="15364" max="15364" width="7.88333333333333" style="149" customWidth="1"/>
    <col min="15365" max="15366" width="7.88333333333333" style="149" hidden="1" customWidth="1"/>
    <col min="15367" max="15614" width="7.88333333333333" style="149"/>
    <col min="15615" max="15615" width="35.775" style="149" customWidth="1"/>
    <col min="15616" max="15616" width="7.88333333333333" style="149" hidden="1" customWidth="1"/>
    <col min="15617" max="15618" width="12" style="149" customWidth="1"/>
    <col min="15619" max="15619" width="8" style="149" customWidth="1"/>
    <col min="15620" max="15620" width="7.88333333333333" style="149" customWidth="1"/>
    <col min="15621" max="15622" width="7.88333333333333" style="149" hidden="1" customWidth="1"/>
    <col min="15623" max="15870" width="7.88333333333333" style="149"/>
    <col min="15871" max="15871" width="35.775" style="149" customWidth="1"/>
    <col min="15872" max="15872" width="7.88333333333333" style="149" hidden="1" customWidth="1"/>
    <col min="15873" max="15874" width="12" style="149" customWidth="1"/>
    <col min="15875" max="15875" width="8" style="149" customWidth="1"/>
    <col min="15876" max="15876" width="7.88333333333333" style="149" customWidth="1"/>
    <col min="15877" max="15878" width="7.88333333333333" style="149" hidden="1" customWidth="1"/>
    <col min="15879" max="16126" width="7.88333333333333" style="149"/>
    <col min="16127" max="16127" width="35.775" style="149" customWidth="1"/>
    <col min="16128" max="16128" width="7.88333333333333" style="149" hidden="1" customWidth="1"/>
    <col min="16129" max="16130" width="12" style="149" customWidth="1"/>
    <col min="16131" max="16131" width="8" style="149" customWidth="1"/>
    <col min="16132" max="16132" width="7.88333333333333" style="149" customWidth="1"/>
    <col min="16133" max="16134" width="7.88333333333333" style="149" hidden="1" customWidth="1"/>
    <col min="16135" max="16384" width="7.88333333333333" style="149"/>
  </cols>
  <sheetData>
    <row r="1" ht="48.75" customHeight="1" spans="1:2">
      <c r="A1" s="150" t="s">
        <v>72</v>
      </c>
      <c r="B1" s="150"/>
    </row>
    <row r="2" s="143" customFormat="1" ht="18.75" customHeight="1" spans="1:2">
      <c r="A2" s="151"/>
      <c r="B2" s="152" t="s">
        <v>1</v>
      </c>
    </row>
    <row r="3" s="144" customFormat="1" ht="21" customHeight="1" spans="1:3">
      <c r="A3" s="153" t="s">
        <v>4</v>
      </c>
      <c r="B3" s="154" t="s">
        <v>5</v>
      </c>
      <c r="C3" s="155"/>
    </row>
    <row r="4" s="145" customFormat="1" ht="21" customHeight="1" spans="1:3">
      <c r="A4" s="156" t="s">
        <v>73</v>
      </c>
      <c r="B4" s="111">
        <f>SUM(B5:B16)</f>
        <v>84601</v>
      </c>
      <c r="C4" s="157"/>
    </row>
    <row r="5" s="146" customFormat="1" ht="21" customHeight="1" spans="1:5">
      <c r="A5" s="158" t="s">
        <v>74</v>
      </c>
      <c r="B5" s="111">
        <v>30616</v>
      </c>
      <c r="C5" s="159"/>
      <c r="E5" s="146">
        <v>988753</v>
      </c>
    </row>
    <row r="6" s="146" customFormat="1" ht="21" customHeight="1" spans="1:3">
      <c r="A6" s="158" t="s">
        <v>75</v>
      </c>
      <c r="B6" s="111"/>
      <c r="C6" s="159"/>
    </row>
    <row r="7" s="146" customFormat="1" ht="21" customHeight="1" spans="1:3">
      <c r="A7" s="158" t="s">
        <v>76</v>
      </c>
      <c r="B7" s="111">
        <v>13114</v>
      </c>
      <c r="C7" s="159"/>
    </row>
    <row r="8" s="146" customFormat="1" ht="21" customHeight="1" spans="1:3">
      <c r="A8" s="158" t="s">
        <v>77</v>
      </c>
      <c r="B8" s="111">
        <v>1648</v>
      </c>
      <c r="C8" s="159"/>
    </row>
    <row r="9" s="146" customFormat="1" ht="21" customHeight="1" spans="1:3">
      <c r="A9" s="158" t="s">
        <v>78</v>
      </c>
      <c r="B9" s="111">
        <v>378</v>
      </c>
      <c r="C9" s="159"/>
    </row>
    <row r="10" s="146" customFormat="1" ht="21" customHeight="1" spans="1:3">
      <c r="A10" s="158" t="s">
        <v>79</v>
      </c>
      <c r="B10" s="111">
        <v>5832</v>
      </c>
      <c r="C10" s="159"/>
    </row>
    <row r="11" s="146" customFormat="1" ht="21" customHeight="1" spans="1:3">
      <c r="A11" s="158" t="s">
        <v>80</v>
      </c>
      <c r="B11" s="111">
        <v>3836</v>
      </c>
      <c r="C11" s="159"/>
    </row>
    <row r="12" s="146" customFormat="1" ht="21" customHeight="1" spans="1:3">
      <c r="A12" s="158" t="s">
        <v>81</v>
      </c>
      <c r="B12" s="111">
        <v>3625</v>
      </c>
      <c r="C12" s="159"/>
    </row>
    <row r="13" s="146" customFormat="1" ht="21" customHeight="1" spans="1:3">
      <c r="A13" s="158" t="s">
        <v>82</v>
      </c>
      <c r="B13" s="111">
        <v>14460</v>
      </c>
      <c r="C13" s="159"/>
    </row>
    <row r="14" s="146" customFormat="1" ht="21" customHeight="1" spans="1:3">
      <c r="A14" s="158" t="s">
        <v>83</v>
      </c>
      <c r="B14" s="111">
        <v>4048</v>
      </c>
      <c r="C14" s="159"/>
    </row>
    <row r="15" s="146" customFormat="1" ht="21" customHeight="1" spans="1:3">
      <c r="A15" s="158" t="s">
        <v>84</v>
      </c>
      <c r="B15" s="111">
        <v>504</v>
      </c>
      <c r="C15" s="159"/>
    </row>
    <row r="16" s="146" customFormat="1" ht="21" customHeight="1" spans="1:3">
      <c r="A16" s="158" t="s">
        <v>85</v>
      </c>
      <c r="B16" s="111">
        <v>6540</v>
      </c>
      <c r="C16" s="159"/>
    </row>
    <row r="17" s="144" customFormat="1" ht="21" customHeight="1" spans="1:3">
      <c r="A17" s="160" t="s">
        <v>86</v>
      </c>
      <c r="B17" s="111">
        <f>B18+B27+B28+B29+B30</f>
        <v>29607</v>
      </c>
      <c r="C17" s="155"/>
    </row>
    <row r="18" s="147" customFormat="1" ht="21" customHeight="1" spans="1:5">
      <c r="A18" s="158" t="s">
        <v>87</v>
      </c>
      <c r="B18" s="111">
        <v>2812</v>
      </c>
      <c r="C18" s="161"/>
      <c r="E18" s="147">
        <v>988753</v>
      </c>
    </row>
    <row r="19" s="147" customFormat="1" ht="21" customHeight="1" spans="1:3">
      <c r="A19" s="162" t="s">
        <v>88</v>
      </c>
      <c r="B19" s="111"/>
      <c r="C19" s="161"/>
    </row>
    <row r="20" s="147" customFormat="1" ht="21" customHeight="1" spans="1:3">
      <c r="A20" s="163" t="s">
        <v>89</v>
      </c>
      <c r="B20" s="111"/>
      <c r="C20" s="161"/>
    </row>
    <row r="21" s="147" customFormat="1" ht="21" customHeight="1" spans="1:3">
      <c r="A21" s="163" t="s">
        <v>90</v>
      </c>
      <c r="B21" s="111"/>
      <c r="C21" s="161"/>
    </row>
    <row r="22" s="147" customFormat="1" ht="21" customHeight="1" spans="1:3">
      <c r="A22" s="158" t="s">
        <v>91</v>
      </c>
      <c r="B22" s="111">
        <v>2615</v>
      </c>
      <c r="C22" s="161"/>
    </row>
    <row r="23" s="147" customFormat="1" ht="21" customHeight="1" spans="1:3">
      <c r="A23" s="158" t="s">
        <v>92</v>
      </c>
      <c r="B23" s="111"/>
      <c r="C23" s="161"/>
    </row>
    <row r="24" s="147" customFormat="1" ht="21" customHeight="1" spans="1:3">
      <c r="A24" s="158" t="s">
        <v>93</v>
      </c>
      <c r="B24" s="111"/>
      <c r="C24" s="161"/>
    </row>
    <row r="25" s="147" customFormat="1" ht="21" customHeight="1" spans="1:3">
      <c r="A25" s="158" t="s">
        <v>94</v>
      </c>
      <c r="B25" s="111"/>
      <c r="C25" s="161"/>
    </row>
    <row r="26" s="147" customFormat="1" ht="21" customHeight="1" spans="1:3">
      <c r="A26" s="158" t="s">
        <v>95</v>
      </c>
      <c r="B26" s="111">
        <v>197</v>
      </c>
      <c r="C26" s="161"/>
    </row>
    <row r="27" s="147" customFormat="1" ht="21" customHeight="1" spans="1:3">
      <c r="A27" s="158" t="s">
        <v>96</v>
      </c>
      <c r="B27" s="111">
        <v>700</v>
      </c>
      <c r="C27" s="161"/>
    </row>
    <row r="28" s="147" customFormat="1" ht="21" customHeight="1" spans="1:3">
      <c r="A28" s="158" t="s">
        <v>97</v>
      </c>
      <c r="B28" s="111">
        <v>2484</v>
      </c>
      <c r="C28" s="161"/>
    </row>
    <row r="29" s="147" customFormat="1" ht="21" customHeight="1" spans="1:3">
      <c r="A29" s="158" t="s">
        <v>98</v>
      </c>
      <c r="B29" s="111">
        <v>23563</v>
      </c>
      <c r="C29" s="161"/>
    </row>
    <row r="30" s="147" customFormat="1" ht="21" customHeight="1" spans="1:3">
      <c r="A30" s="164" t="s">
        <v>99</v>
      </c>
      <c r="B30" s="111">
        <v>48</v>
      </c>
      <c r="C30" s="161"/>
    </row>
    <row r="31" s="148" customFormat="1" ht="21" customHeight="1" spans="1:3">
      <c r="A31" s="165" t="s">
        <v>100</v>
      </c>
      <c r="B31" s="108">
        <f>B4+B17</f>
        <v>114208</v>
      </c>
      <c r="C31" s="166"/>
    </row>
  </sheetData>
  <mergeCells count="1">
    <mergeCell ref="A1:B1"/>
  </mergeCells>
  <printOptions horizontalCentered="1"/>
  <pageMargins left="0.984027777777778" right="0.747916666666667" top="0.984027777777778" bottom="0.984027777777778" header="0.511805555555556" footer="0.511805555555556"/>
  <pageSetup paperSize="9" firstPageNumber="4294963191" orientation="portrait" useFirstPageNumber="1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E38"/>
  <sheetViews>
    <sheetView topLeftCell="B1" workbookViewId="0">
      <selection activeCell="C4" sqref="C4"/>
    </sheetView>
  </sheetViews>
  <sheetFormatPr defaultColWidth="7" defaultRowHeight="15"/>
  <cols>
    <col min="1" max="1" width="13" style="5" hidden="1" customWidth="1"/>
    <col min="2" max="2" width="52.875" style="2" customWidth="1"/>
    <col min="3" max="3" width="24.75" style="4" customWidth="1"/>
    <col min="4" max="4" width="10.3333333333333" style="3" hidden="1" customWidth="1"/>
    <col min="5" max="5" width="9.66666666666667" style="5" hidden="1" customWidth="1"/>
    <col min="6" max="6" width="8.10833333333333" style="5" hidden="1" customWidth="1"/>
    <col min="7" max="7" width="9.66666666666667" style="6" hidden="1" customWidth="1"/>
    <col min="8" max="8" width="17.4416666666667" style="6" hidden="1" customWidth="1"/>
    <col min="9" max="9" width="12.4416666666667" style="7" hidden="1" customWidth="1"/>
    <col min="10" max="10" width="7" style="8" hidden="1" customWidth="1"/>
    <col min="11" max="12" width="7" style="5" hidden="1" customWidth="1"/>
    <col min="13" max="13" width="13.8833333333333" style="5" hidden="1" customWidth="1"/>
    <col min="14" max="14" width="7.88333333333333" style="5" hidden="1" customWidth="1"/>
    <col min="15" max="15" width="9.44166666666667" style="5" hidden="1" customWidth="1"/>
    <col min="16" max="16" width="6.88333333333333" style="5" hidden="1" customWidth="1"/>
    <col min="17" max="17" width="9" style="5" hidden="1" customWidth="1"/>
    <col min="18" max="18" width="5.88333333333333" style="5" hidden="1" customWidth="1"/>
    <col min="19" max="19" width="5.21666666666667" style="5" hidden="1" customWidth="1"/>
    <col min="20" max="20" width="6.44166666666667" style="5" hidden="1" customWidth="1"/>
    <col min="21" max="22" width="7" style="5" hidden="1" customWidth="1"/>
    <col min="23" max="23" width="10.6666666666667" style="5" hidden="1" customWidth="1"/>
    <col min="24" max="24" width="10.4416666666667" style="5" hidden="1" customWidth="1"/>
    <col min="25" max="25" width="4.44166666666667" style="5" hidden="1" customWidth="1"/>
    <col min="26" max="16384" width="7" style="5"/>
  </cols>
  <sheetData>
    <row r="1" ht="58.5" customHeight="1" spans="1:9">
      <c r="A1" s="9" t="s">
        <v>101</v>
      </c>
      <c r="B1" s="9"/>
      <c r="C1" s="9"/>
      <c r="G1" s="5"/>
      <c r="H1" s="5"/>
      <c r="I1" s="5"/>
    </row>
    <row r="2" s="1" customFormat="1" ht="21.75" customHeight="1" spans="2:13">
      <c r="B2" s="11"/>
      <c r="C2" s="12" t="s">
        <v>1</v>
      </c>
      <c r="E2" s="1">
        <v>12.11</v>
      </c>
      <c r="G2" s="1">
        <v>12.22</v>
      </c>
      <c r="J2" s="28"/>
      <c r="M2" s="1">
        <v>1.2</v>
      </c>
    </row>
    <row r="3" s="1" customFormat="1" ht="31.5" customHeight="1" spans="1:31">
      <c r="A3" s="132" t="s">
        <v>102</v>
      </c>
      <c r="B3" s="13" t="s">
        <v>4</v>
      </c>
      <c r="C3" s="15" t="s">
        <v>5</v>
      </c>
      <c r="G3" s="16" t="s">
        <v>102</v>
      </c>
      <c r="H3" s="16" t="s">
        <v>103</v>
      </c>
      <c r="I3" s="16" t="s">
        <v>100</v>
      </c>
      <c r="J3" s="28"/>
      <c r="M3" s="16" t="s">
        <v>102</v>
      </c>
      <c r="N3" s="29" t="s">
        <v>103</v>
      </c>
      <c r="O3" s="16" t="s">
        <v>100</v>
      </c>
      <c r="Z3" s="139"/>
      <c r="AA3" s="139"/>
      <c r="AB3" s="139"/>
      <c r="AC3" s="139"/>
      <c r="AD3" s="139"/>
      <c r="AE3" s="139"/>
    </row>
    <row r="4" s="11" customFormat="1" ht="29.25" customHeight="1" spans="1:31">
      <c r="A4" s="133">
        <v>201</v>
      </c>
      <c r="B4" s="130" t="s">
        <v>104</v>
      </c>
      <c r="C4" s="111">
        <v>12208</v>
      </c>
      <c r="G4" s="134"/>
      <c r="H4" s="134"/>
      <c r="I4" s="134"/>
      <c r="M4" s="134"/>
      <c r="N4" s="134"/>
      <c r="O4" s="134"/>
      <c r="U4" s="137"/>
      <c r="V4" s="137"/>
      <c r="W4" s="137"/>
      <c r="Z4" s="140"/>
      <c r="AA4" s="140"/>
      <c r="AB4" s="140"/>
      <c r="AC4" s="140"/>
      <c r="AD4" s="140"/>
      <c r="AE4" s="140"/>
    </row>
    <row r="5" s="11" customFormat="1" ht="22.5" customHeight="1" spans="1:31">
      <c r="A5" s="133">
        <v>203</v>
      </c>
      <c r="B5" s="130" t="s">
        <v>105</v>
      </c>
      <c r="C5" s="111">
        <v>17</v>
      </c>
      <c r="G5" s="134"/>
      <c r="H5" s="134"/>
      <c r="I5" s="134"/>
      <c r="M5" s="134"/>
      <c r="N5" s="134"/>
      <c r="O5" s="134"/>
      <c r="U5" s="137"/>
      <c r="V5" s="137"/>
      <c r="W5" s="137"/>
      <c r="Z5" s="140"/>
      <c r="AA5" s="140"/>
      <c r="AB5" s="140"/>
      <c r="AC5" s="140"/>
      <c r="AD5" s="140"/>
      <c r="AE5" s="140"/>
    </row>
    <row r="6" s="120" customFormat="1" ht="22.5" customHeight="1" spans="1:31">
      <c r="A6" s="133">
        <v>204</v>
      </c>
      <c r="B6" s="130" t="s">
        <v>106</v>
      </c>
      <c r="C6" s="111">
        <v>2737</v>
      </c>
      <c r="G6" s="135"/>
      <c r="H6" s="135"/>
      <c r="I6" s="135"/>
      <c r="M6" s="135"/>
      <c r="N6" s="135"/>
      <c r="O6" s="135"/>
      <c r="U6" s="138"/>
      <c r="V6" s="138"/>
      <c r="W6" s="138"/>
      <c r="Z6" s="141"/>
      <c r="AA6" s="141"/>
      <c r="AB6" s="141"/>
      <c r="AC6" s="141"/>
      <c r="AD6" s="141"/>
      <c r="AE6" s="141"/>
    </row>
    <row r="7" s="120" customFormat="1" ht="22.5" customHeight="1" spans="1:31">
      <c r="A7" s="133">
        <v>205</v>
      </c>
      <c r="B7" s="130" t="s">
        <v>107</v>
      </c>
      <c r="C7" s="111">
        <v>17636</v>
      </c>
      <c r="G7" s="135"/>
      <c r="H7" s="135"/>
      <c r="I7" s="135"/>
      <c r="M7" s="135"/>
      <c r="N7" s="135"/>
      <c r="O7" s="135"/>
      <c r="U7" s="138"/>
      <c r="V7" s="138"/>
      <c r="W7" s="138"/>
      <c r="Z7" s="141"/>
      <c r="AA7" s="141"/>
      <c r="AB7" s="141"/>
      <c r="AC7" s="141"/>
      <c r="AD7" s="141"/>
      <c r="AE7" s="141"/>
    </row>
    <row r="8" s="120" customFormat="1" ht="22.5" customHeight="1" spans="1:31">
      <c r="A8" s="133">
        <v>206</v>
      </c>
      <c r="B8" s="130" t="s">
        <v>108</v>
      </c>
      <c r="C8" s="111">
        <v>285</v>
      </c>
      <c r="G8" s="135"/>
      <c r="H8" s="135"/>
      <c r="I8" s="135"/>
      <c r="M8" s="135"/>
      <c r="N8" s="135"/>
      <c r="O8" s="135"/>
      <c r="U8" s="138"/>
      <c r="V8" s="138"/>
      <c r="W8" s="138"/>
      <c r="Z8" s="141"/>
      <c r="AA8" s="141"/>
      <c r="AB8" s="141"/>
      <c r="AC8" s="141"/>
      <c r="AD8" s="141"/>
      <c r="AE8" s="141"/>
    </row>
    <row r="9" s="120" customFormat="1" ht="22.5" customHeight="1" spans="1:31">
      <c r="A9" s="133">
        <v>207</v>
      </c>
      <c r="B9" s="130" t="s">
        <v>109</v>
      </c>
      <c r="C9" s="111">
        <v>1436</v>
      </c>
      <c r="G9" s="135"/>
      <c r="H9" s="135"/>
      <c r="I9" s="135"/>
      <c r="M9" s="135"/>
      <c r="N9" s="135"/>
      <c r="O9" s="135"/>
      <c r="U9" s="138"/>
      <c r="V9" s="138"/>
      <c r="W9" s="138"/>
      <c r="Z9" s="141"/>
      <c r="AA9" s="141"/>
      <c r="AB9" s="141"/>
      <c r="AC9" s="141"/>
      <c r="AD9" s="141"/>
      <c r="AE9" s="141"/>
    </row>
    <row r="10" s="120" customFormat="1" ht="22.5" customHeight="1" spans="1:31">
      <c r="A10" s="133">
        <v>208</v>
      </c>
      <c r="B10" s="130" t="s">
        <v>110</v>
      </c>
      <c r="C10" s="111">
        <v>6564</v>
      </c>
      <c r="G10" s="135"/>
      <c r="H10" s="135"/>
      <c r="I10" s="135"/>
      <c r="M10" s="135"/>
      <c r="N10" s="135"/>
      <c r="O10" s="135"/>
      <c r="U10" s="138"/>
      <c r="V10" s="138"/>
      <c r="W10" s="138"/>
      <c r="Z10" s="141"/>
      <c r="AA10" s="141"/>
      <c r="AB10" s="141"/>
      <c r="AC10" s="141"/>
      <c r="AD10" s="141"/>
      <c r="AE10" s="141"/>
    </row>
    <row r="11" s="120" customFormat="1" ht="22.5" customHeight="1" spans="1:31">
      <c r="A11" s="133">
        <v>210</v>
      </c>
      <c r="B11" s="130" t="s">
        <v>111</v>
      </c>
      <c r="C11" s="111">
        <v>5121</v>
      </c>
      <c r="G11" s="135"/>
      <c r="H11" s="135"/>
      <c r="I11" s="135"/>
      <c r="M11" s="135"/>
      <c r="N11" s="135"/>
      <c r="O11" s="135"/>
      <c r="U11" s="138"/>
      <c r="V11" s="138"/>
      <c r="W11" s="138"/>
      <c r="Z11" s="141"/>
      <c r="AA11" s="141"/>
      <c r="AB11" s="141"/>
      <c r="AC11" s="141"/>
      <c r="AD11" s="141"/>
      <c r="AE11" s="141"/>
    </row>
    <row r="12" s="120" customFormat="1" ht="22.5" customHeight="1" spans="1:31">
      <c r="A12" s="133">
        <v>211</v>
      </c>
      <c r="B12" s="130" t="s">
        <v>112</v>
      </c>
      <c r="C12" s="111">
        <v>580</v>
      </c>
      <c r="G12" s="135"/>
      <c r="H12" s="135"/>
      <c r="I12" s="135"/>
      <c r="M12" s="135"/>
      <c r="N12" s="135"/>
      <c r="O12" s="135"/>
      <c r="U12" s="138"/>
      <c r="V12" s="138"/>
      <c r="W12" s="138"/>
      <c r="Z12" s="141"/>
      <c r="AA12" s="141"/>
      <c r="AB12" s="141"/>
      <c r="AC12" s="141"/>
      <c r="AD12" s="141"/>
      <c r="AE12" s="141"/>
    </row>
    <row r="13" s="120" customFormat="1" ht="22.5" customHeight="1" spans="1:31">
      <c r="A13" s="133">
        <v>212</v>
      </c>
      <c r="B13" s="130" t="s">
        <v>113</v>
      </c>
      <c r="C13" s="111">
        <v>3684</v>
      </c>
      <c r="G13" s="135"/>
      <c r="H13" s="135"/>
      <c r="I13" s="135"/>
      <c r="M13" s="135"/>
      <c r="N13" s="135"/>
      <c r="O13" s="135"/>
      <c r="U13" s="138"/>
      <c r="V13" s="138"/>
      <c r="W13" s="138"/>
      <c r="Z13" s="141"/>
      <c r="AA13" s="141"/>
      <c r="AB13" s="141"/>
      <c r="AC13" s="141"/>
      <c r="AD13" s="141"/>
      <c r="AE13" s="141"/>
    </row>
    <row r="14" s="120" customFormat="1" ht="22.5" customHeight="1" spans="1:31">
      <c r="A14" s="133">
        <v>213</v>
      </c>
      <c r="B14" s="130" t="s">
        <v>114</v>
      </c>
      <c r="C14" s="111">
        <v>4071</v>
      </c>
      <c r="G14" s="135"/>
      <c r="H14" s="135"/>
      <c r="I14" s="135"/>
      <c r="M14" s="135"/>
      <c r="N14" s="135"/>
      <c r="O14" s="135"/>
      <c r="U14" s="138"/>
      <c r="V14" s="138"/>
      <c r="W14" s="138"/>
      <c r="Z14" s="141"/>
      <c r="AA14" s="141"/>
      <c r="AB14" s="141"/>
      <c r="AC14" s="141"/>
      <c r="AD14" s="141"/>
      <c r="AE14" s="141"/>
    </row>
    <row r="15" s="120" customFormat="1" ht="22.5" customHeight="1" spans="1:31">
      <c r="A15" s="133">
        <v>214</v>
      </c>
      <c r="B15" s="130" t="s">
        <v>115</v>
      </c>
      <c r="C15" s="111">
        <v>383</v>
      </c>
      <c r="G15" s="135"/>
      <c r="H15" s="135"/>
      <c r="I15" s="135"/>
      <c r="M15" s="135"/>
      <c r="N15" s="135"/>
      <c r="O15" s="135"/>
      <c r="U15" s="138"/>
      <c r="V15" s="138"/>
      <c r="W15" s="138"/>
      <c r="Z15" s="141"/>
      <c r="AA15" s="141"/>
      <c r="AB15" s="141"/>
      <c r="AC15" s="141"/>
      <c r="AD15" s="141"/>
      <c r="AE15" s="141"/>
    </row>
    <row r="16" s="120" customFormat="1" ht="22.5" customHeight="1" spans="1:31">
      <c r="A16" s="133">
        <v>215</v>
      </c>
      <c r="B16" s="130" t="s">
        <v>116</v>
      </c>
      <c r="C16" s="111">
        <v>610</v>
      </c>
      <c r="G16" s="135"/>
      <c r="H16" s="135"/>
      <c r="I16" s="135"/>
      <c r="M16" s="135"/>
      <c r="N16" s="135"/>
      <c r="O16" s="135"/>
      <c r="U16" s="138"/>
      <c r="V16" s="138"/>
      <c r="W16" s="138"/>
      <c r="Z16" s="141"/>
      <c r="AA16" s="141"/>
      <c r="AB16" s="141"/>
      <c r="AC16" s="141"/>
      <c r="AD16" s="141"/>
      <c r="AE16" s="141"/>
    </row>
    <row r="17" s="120" customFormat="1" ht="22.5" customHeight="1" spans="1:31">
      <c r="A17" s="133">
        <v>216</v>
      </c>
      <c r="B17" s="130" t="s">
        <v>117</v>
      </c>
      <c r="C17" s="111">
        <v>1270</v>
      </c>
      <c r="G17" s="135"/>
      <c r="H17" s="135"/>
      <c r="I17" s="135"/>
      <c r="M17" s="135"/>
      <c r="N17" s="135"/>
      <c r="O17" s="135"/>
      <c r="U17" s="138"/>
      <c r="V17" s="138"/>
      <c r="W17" s="138"/>
      <c r="Z17" s="141"/>
      <c r="AA17" s="141"/>
      <c r="AB17" s="141"/>
      <c r="AC17" s="141"/>
      <c r="AD17" s="141"/>
      <c r="AE17" s="141"/>
    </row>
    <row r="18" s="120" customFormat="1" ht="22.5" customHeight="1" spans="1:31">
      <c r="A18" s="133">
        <v>220</v>
      </c>
      <c r="B18" s="130" t="s">
        <v>118</v>
      </c>
      <c r="C18" s="111">
        <v>1868</v>
      </c>
      <c r="G18" s="135"/>
      <c r="H18" s="135"/>
      <c r="I18" s="135"/>
      <c r="M18" s="135"/>
      <c r="N18" s="135"/>
      <c r="O18" s="135"/>
      <c r="U18" s="138"/>
      <c r="V18" s="138"/>
      <c r="W18" s="138"/>
      <c r="Z18" s="141"/>
      <c r="AA18" s="141"/>
      <c r="AB18" s="141"/>
      <c r="AC18" s="141"/>
      <c r="AD18" s="141"/>
      <c r="AE18" s="141"/>
    </row>
    <row r="19" s="120" customFormat="1" ht="22.5" customHeight="1" spans="1:31">
      <c r="A19" s="133">
        <v>221</v>
      </c>
      <c r="B19" s="130" t="s">
        <v>119</v>
      </c>
      <c r="C19" s="111">
        <v>2094</v>
      </c>
      <c r="G19" s="135"/>
      <c r="H19" s="135"/>
      <c r="I19" s="135"/>
      <c r="M19" s="135"/>
      <c r="N19" s="135"/>
      <c r="O19" s="135"/>
      <c r="U19" s="138"/>
      <c r="V19" s="138"/>
      <c r="W19" s="138"/>
      <c r="Z19" s="141"/>
      <c r="AA19" s="141"/>
      <c r="AB19" s="141"/>
      <c r="AC19" s="141"/>
      <c r="AD19" s="141"/>
      <c r="AE19" s="141"/>
    </row>
    <row r="20" s="120" customFormat="1" ht="22.5" customHeight="1" spans="1:31">
      <c r="A20" s="133">
        <v>227</v>
      </c>
      <c r="B20" s="130" t="s">
        <v>120</v>
      </c>
      <c r="C20" s="111">
        <v>1820</v>
      </c>
      <c r="G20" s="135"/>
      <c r="H20" s="135"/>
      <c r="I20" s="135"/>
      <c r="M20" s="135"/>
      <c r="N20" s="135"/>
      <c r="O20" s="135"/>
      <c r="U20" s="138"/>
      <c r="V20" s="138"/>
      <c r="W20" s="138"/>
      <c r="Z20" s="141"/>
      <c r="AA20" s="141"/>
      <c r="AB20" s="141"/>
      <c r="AC20" s="141"/>
      <c r="AD20" s="141"/>
      <c r="AE20" s="141"/>
    </row>
    <row r="21" s="120" customFormat="1" ht="22.5" customHeight="1" spans="1:31">
      <c r="A21" s="133">
        <v>229</v>
      </c>
      <c r="B21" s="130" t="s">
        <v>121</v>
      </c>
      <c r="C21" s="111">
        <v>6831</v>
      </c>
      <c r="G21" s="135"/>
      <c r="H21" s="135"/>
      <c r="I21" s="135"/>
      <c r="M21" s="135"/>
      <c r="N21" s="135"/>
      <c r="O21" s="135"/>
      <c r="U21" s="138"/>
      <c r="V21" s="138"/>
      <c r="W21" s="138"/>
      <c r="Z21" s="141"/>
      <c r="AA21" s="141"/>
      <c r="AB21" s="141"/>
      <c r="AC21" s="141"/>
      <c r="AD21" s="141"/>
      <c r="AE21" s="141"/>
    </row>
    <row r="22" s="1" customFormat="1" ht="22.5" customHeight="1" spans="1:31">
      <c r="A22" s="133">
        <v>232</v>
      </c>
      <c r="B22" s="130" t="s">
        <v>122</v>
      </c>
      <c r="C22" s="111">
        <v>12718</v>
      </c>
      <c r="D22" s="20">
        <v>105429</v>
      </c>
      <c r="E22" s="21">
        <v>595734.14</v>
      </c>
      <c r="F22" s="1">
        <f>104401+13602</f>
        <v>118003</v>
      </c>
      <c r="G22" s="22" t="s">
        <v>123</v>
      </c>
      <c r="H22" s="22" t="s">
        <v>124</v>
      </c>
      <c r="I22" s="30">
        <v>596221.15</v>
      </c>
      <c r="J22" s="28" t="e">
        <f>G22-#REF!</f>
        <v>#REF!</v>
      </c>
      <c r="K22" s="20" t="e">
        <f>I22-#REF!</f>
        <v>#REF!</v>
      </c>
      <c r="L22" s="20">
        <v>75943</v>
      </c>
      <c r="M22" s="22" t="s">
        <v>123</v>
      </c>
      <c r="N22" s="22" t="s">
        <v>124</v>
      </c>
      <c r="O22" s="30">
        <v>643048.95</v>
      </c>
      <c r="P22" s="28" t="e">
        <f>M22-#REF!</f>
        <v>#REF!</v>
      </c>
      <c r="Q22" s="20" t="e">
        <f>O22-#REF!</f>
        <v>#REF!</v>
      </c>
      <c r="S22" s="1">
        <v>717759</v>
      </c>
      <c r="U22" s="31" t="s">
        <v>123</v>
      </c>
      <c r="V22" s="31" t="s">
        <v>124</v>
      </c>
      <c r="W22" s="32">
        <v>659380.53</v>
      </c>
      <c r="X22" s="1" t="e">
        <f>#REF!-W22</f>
        <v>#REF!</v>
      </c>
      <c r="Y22" s="1" t="e">
        <f>U22-#REF!</f>
        <v>#REF!</v>
      </c>
      <c r="Z22" s="139"/>
      <c r="AA22" s="139"/>
      <c r="AB22" s="139"/>
      <c r="AC22" s="139"/>
      <c r="AD22" s="139"/>
      <c r="AE22" s="139"/>
    </row>
    <row r="23" s="53" customFormat="1" ht="24.6" customHeight="1" spans="1:31">
      <c r="A23" s="136"/>
      <c r="B23" s="26" t="s">
        <v>100</v>
      </c>
      <c r="C23" s="108">
        <f>SUM(C4:C22)</f>
        <v>81933</v>
      </c>
      <c r="D23" s="1"/>
      <c r="G23" s="67"/>
      <c r="H23" s="67"/>
      <c r="I23" s="74"/>
      <c r="J23" s="75"/>
      <c r="Q23" s="80"/>
      <c r="U23" s="81" t="s">
        <v>125</v>
      </c>
      <c r="V23" s="81" t="s">
        <v>126</v>
      </c>
      <c r="W23" s="82">
        <v>19998</v>
      </c>
      <c r="X23" s="53">
        <f t="shared" ref="X23:X25" si="0">C24-W23</f>
        <v>-19998</v>
      </c>
      <c r="Y23" s="53">
        <f t="shared" ref="Y23:Y25" si="1">U23-B24</f>
        <v>232</v>
      </c>
      <c r="Z23" s="142"/>
      <c r="AA23" s="142"/>
      <c r="AB23" s="142"/>
      <c r="AC23" s="142"/>
      <c r="AD23" s="142"/>
      <c r="AE23" s="142"/>
    </row>
    <row r="24" ht="19.5" customHeight="1" spans="17:25">
      <c r="Q24" s="34"/>
      <c r="U24" s="35" t="s">
        <v>127</v>
      </c>
      <c r="V24" s="35" t="s">
        <v>128</v>
      </c>
      <c r="W24" s="36">
        <v>19998</v>
      </c>
      <c r="X24" s="5">
        <f t="shared" si="0"/>
        <v>-19998</v>
      </c>
      <c r="Y24" s="5">
        <f t="shared" si="1"/>
        <v>23203</v>
      </c>
    </row>
    <row r="25" ht="19.5" customHeight="1" spans="17:25">
      <c r="Q25" s="34"/>
      <c r="U25" s="35" t="s">
        <v>129</v>
      </c>
      <c r="V25" s="35" t="s">
        <v>130</v>
      </c>
      <c r="W25" s="36">
        <v>19998</v>
      </c>
      <c r="X25" s="5">
        <f t="shared" si="0"/>
        <v>-19998</v>
      </c>
      <c r="Y25" s="5">
        <f t="shared" si="1"/>
        <v>2320301</v>
      </c>
    </row>
    <row r="26" ht="19.5" customHeight="1" spans="17:17">
      <c r="Q26" s="34"/>
    </row>
    <row r="27" ht="19.5" customHeight="1" spans="17:17">
      <c r="Q27" s="34"/>
    </row>
    <row r="28" ht="19.5" customHeight="1" spans="17:17">
      <c r="Q28" s="34"/>
    </row>
    <row r="29" ht="19.5" customHeight="1" spans="17:17">
      <c r="Q29" s="34"/>
    </row>
    <row r="30" ht="19.5" customHeight="1" spans="17:17">
      <c r="Q30" s="34"/>
    </row>
    <row r="31" ht="19.5" customHeight="1" spans="17:17">
      <c r="Q31" s="34"/>
    </row>
    <row r="32" ht="19.5" customHeight="1" spans="17:17">
      <c r="Q32" s="34"/>
    </row>
    <row r="33" ht="19.5" customHeight="1" spans="17:17">
      <c r="Q33" s="34"/>
    </row>
    <row r="34" ht="19.5" customHeight="1" spans="17:17">
      <c r="Q34" s="34"/>
    </row>
    <row r="35" ht="19.5" customHeight="1" spans="17:17">
      <c r="Q35" s="34"/>
    </row>
    <row r="36" ht="19.5" customHeight="1" spans="17:17">
      <c r="Q36" s="34"/>
    </row>
    <row r="37" ht="19.5" customHeight="1" spans="17:17">
      <c r="Q37" s="34"/>
    </row>
    <row r="38" ht="19.5" customHeight="1" spans="17:17">
      <c r="Q38" s="34"/>
    </row>
  </sheetData>
  <mergeCells count="1">
    <mergeCell ref="A1:C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279"/>
  <sheetViews>
    <sheetView workbookViewId="0">
      <selection activeCell="G274" sqref="G274"/>
    </sheetView>
  </sheetViews>
  <sheetFormatPr defaultColWidth="7" defaultRowHeight="15" outlineLevelCol="2"/>
  <cols>
    <col min="1" max="1" width="11" style="121" customWidth="1"/>
    <col min="2" max="2" width="55.375" style="122" customWidth="1"/>
    <col min="3" max="3" width="19.3333333333333" style="123" customWidth="1"/>
    <col min="4" max="16384" width="7" style="5"/>
  </cols>
  <sheetData>
    <row r="1" ht="49.5" customHeight="1" spans="1:3">
      <c r="A1" s="9" t="s">
        <v>131</v>
      </c>
      <c r="B1" s="9"/>
      <c r="C1" s="10"/>
    </row>
    <row r="2" s="1" customFormat="1" ht="21.75" customHeight="1" spans="1:3">
      <c r="A2" s="124"/>
      <c r="B2" s="125"/>
      <c r="C2" s="12" t="s">
        <v>1</v>
      </c>
    </row>
    <row r="3" s="1" customFormat="1" ht="24" customHeight="1" spans="1:3">
      <c r="A3" s="13" t="s">
        <v>102</v>
      </c>
      <c r="B3" s="14" t="s">
        <v>132</v>
      </c>
      <c r="C3" s="15" t="s">
        <v>5</v>
      </c>
    </row>
    <row r="4" s="118" customFormat="1" ht="19" customHeight="1" spans="1:3">
      <c r="A4" s="126" t="s">
        <v>123</v>
      </c>
      <c r="B4" s="126" t="s">
        <v>133</v>
      </c>
      <c r="C4" s="127">
        <v>12208.01</v>
      </c>
    </row>
    <row r="5" s="119" customFormat="1" ht="19" customHeight="1" spans="1:3">
      <c r="A5" s="128" t="s">
        <v>134</v>
      </c>
      <c r="B5" s="128" t="s">
        <v>135</v>
      </c>
      <c r="C5" s="129">
        <v>84.4</v>
      </c>
    </row>
    <row r="6" s="120" customFormat="1" ht="19" customHeight="1" spans="1:3">
      <c r="A6" s="128" t="s">
        <v>136</v>
      </c>
      <c r="B6" s="128" t="s">
        <v>137</v>
      </c>
      <c r="C6" s="129">
        <v>84.4</v>
      </c>
    </row>
    <row r="7" s="1" customFormat="1" ht="19" customHeight="1" spans="1:3">
      <c r="A7" s="128" t="s">
        <v>138</v>
      </c>
      <c r="B7" s="128" t="s">
        <v>139</v>
      </c>
      <c r="C7" s="129">
        <v>5513.56</v>
      </c>
    </row>
    <row r="8" s="1" customFormat="1" ht="19" customHeight="1" spans="1:3">
      <c r="A8" s="128" t="s">
        <v>140</v>
      </c>
      <c r="B8" s="128" t="s">
        <v>137</v>
      </c>
      <c r="C8" s="129">
        <v>3448.17</v>
      </c>
    </row>
    <row r="9" s="1" customFormat="1" ht="19" customHeight="1" spans="1:3">
      <c r="A9" s="128" t="s">
        <v>141</v>
      </c>
      <c r="B9" s="128" t="s">
        <v>142</v>
      </c>
      <c r="C9" s="129">
        <v>206.06</v>
      </c>
    </row>
    <row r="10" s="1" customFormat="1" ht="19" customHeight="1" spans="1:3">
      <c r="A10" s="128" t="s">
        <v>143</v>
      </c>
      <c r="B10" s="128" t="s">
        <v>144</v>
      </c>
      <c r="C10" s="129">
        <v>114.64</v>
      </c>
    </row>
    <row r="11" s="1" customFormat="1" ht="19" customHeight="1" spans="1:3">
      <c r="A11" s="128">
        <v>2010308</v>
      </c>
      <c r="B11" s="128" t="s">
        <v>145</v>
      </c>
      <c r="C11" s="129">
        <v>46</v>
      </c>
    </row>
    <row r="12" s="1" customFormat="1" ht="19" customHeight="1" spans="1:3">
      <c r="A12" s="128" t="s">
        <v>146</v>
      </c>
      <c r="B12" s="128" t="s">
        <v>147</v>
      </c>
      <c r="C12" s="129">
        <v>1698.69</v>
      </c>
    </row>
    <row r="13" s="1" customFormat="1" ht="19" customHeight="1" spans="1:3">
      <c r="A13" s="128" t="s">
        <v>148</v>
      </c>
      <c r="B13" s="128" t="s">
        <v>149</v>
      </c>
      <c r="C13" s="129">
        <v>623.77</v>
      </c>
    </row>
    <row r="14" s="1" customFormat="1" ht="19" customHeight="1" spans="1:3">
      <c r="A14" s="128" t="s">
        <v>150</v>
      </c>
      <c r="B14" s="128" t="s">
        <v>137</v>
      </c>
      <c r="C14" s="129">
        <v>338.27</v>
      </c>
    </row>
    <row r="15" s="1" customFormat="1" ht="19" customHeight="1" spans="1:3">
      <c r="A15" s="128" t="s">
        <v>151</v>
      </c>
      <c r="B15" s="128" t="s">
        <v>152</v>
      </c>
      <c r="C15" s="129">
        <v>285.5</v>
      </c>
    </row>
    <row r="16" s="1" customFormat="1" ht="19" customHeight="1" spans="1:3">
      <c r="A16" s="128" t="s">
        <v>153</v>
      </c>
      <c r="B16" s="128" t="s">
        <v>154</v>
      </c>
      <c r="C16" s="129">
        <v>88.3</v>
      </c>
    </row>
    <row r="17" s="1" customFormat="1" ht="19" customHeight="1" spans="1:3">
      <c r="A17" s="128" t="s">
        <v>155</v>
      </c>
      <c r="B17" s="128" t="s">
        <v>137</v>
      </c>
      <c r="C17" s="129">
        <v>39.3</v>
      </c>
    </row>
    <row r="18" s="1" customFormat="1" ht="19" customHeight="1" spans="1:3">
      <c r="A18" s="128" t="s">
        <v>156</v>
      </c>
      <c r="B18" s="128" t="s">
        <v>157</v>
      </c>
      <c r="C18" s="129">
        <v>49</v>
      </c>
    </row>
    <row r="19" s="1" customFormat="1" ht="19" customHeight="1" spans="1:3">
      <c r="A19" s="128" t="s">
        <v>158</v>
      </c>
      <c r="B19" s="128" t="s">
        <v>159</v>
      </c>
      <c r="C19" s="129">
        <v>953.76</v>
      </c>
    </row>
    <row r="20" s="1" customFormat="1" ht="19" customHeight="1" spans="1:3">
      <c r="A20" s="128" t="s">
        <v>160</v>
      </c>
      <c r="B20" s="128" t="s">
        <v>137</v>
      </c>
      <c r="C20" s="129">
        <v>735.26</v>
      </c>
    </row>
    <row r="21" s="1" customFormat="1" ht="19" customHeight="1" spans="1:3">
      <c r="A21" s="128" t="s">
        <v>161</v>
      </c>
      <c r="B21" s="128" t="s">
        <v>162</v>
      </c>
      <c r="C21" s="129">
        <v>6</v>
      </c>
    </row>
    <row r="22" s="1" customFormat="1" ht="19" customHeight="1" spans="1:3">
      <c r="A22" s="128" t="s">
        <v>163</v>
      </c>
      <c r="B22" s="128" t="s">
        <v>164</v>
      </c>
      <c r="C22" s="129">
        <v>5</v>
      </c>
    </row>
    <row r="23" s="1" customFormat="1" ht="19" customHeight="1" spans="1:3">
      <c r="A23" s="128" t="s">
        <v>165</v>
      </c>
      <c r="B23" s="128" t="s">
        <v>166</v>
      </c>
      <c r="C23" s="129">
        <v>34.1</v>
      </c>
    </row>
    <row r="24" s="1" customFormat="1" ht="19" customHeight="1" spans="1:3">
      <c r="A24" s="128">
        <v>2010608</v>
      </c>
      <c r="B24" s="128" t="s">
        <v>167</v>
      </c>
      <c r="C24" s="129">
        <v>153.8</v>
      </c>
    </row>
    <row r="25" s="1" customFormat="1" ht="19" customHeight="1" spans="1:3">
      <c r="A25" s="128" t="s">
        <v>168</v>
      </c>
      <c r="B25" s="128" t="s">
        <v>169</v>
      </c>
      <c r="C25" s="129">
        <v>19.6</v>
      </c>
    </row>
    <row r="26" s="1" customFormat="1" ht="19" customHeight="1" spans="1:3">
      <c r="A26" s="128" t="s">
        <v>170</v>
      </c>
      <c r="B26" s="128" t="s">
        <v>171</v>
      </c>
      <c r="C26" s="129">
        <v>820</v>
      </c>
    </row>
    <row r="27" s="1" customFormat="1" ht="19" customHeight="1" spans="1:3">
      <c r="A27" s="128">
        <v>2010701</v>
      </c>
      <c r="B27" s="128" t="s">
        <v>137</v>
      </c>
      <c r="C27" s="129">
        <v>820</v>
      </c>
    </row>
    <row r="28" s="1" customFormat="1" ht="19" customHeight="1" spans="1:3">
      <c r="A28" s="128" t="s">
        <v>172</v>
      </c>
      <c r="B28" s="128" t="s">
        <v>173</v>
      </c>
      <c r="C28" s="129">
        <v>36.3</v>
      </c>
    </row>
    <row r="29" s="1" customFormat="1" ht="19" customHeight="1" spans="1:3">
      <c r="A29" s="128" t="s">
        <v>174</v>
      </c>
      <c r="B29" s="128" t="s">
        <v>175</v>
      </c>
      <c r="C29" s="129">
        <v>36.3</v>
      </c>
    </row>
    <row r="30" s="1" customFormat="1" ht="19" customHeight="1" spans="1:3">
      <c r="A30" s="128">
        <v>20109</v>
      </c>
      <c r="B30" s="128" t="s">
        <v>176</v>
      </c>
      <c r="C30" s="129">
        <v>400</v>
      </c>
    </row>
    <row r="31" s="1" customFormat="1" ht="19" customHeight="1" spans="1:3">
      <c r="A31" s="128">
        <v>2010901</v>
      </c>
      <c r="B31" s="128" t="s">
        <v>137</v>
      </c>
      <c r="C31" s="129">
        <v>400</v>
      </c>
    </row>
    <row r="32" s="1" customFormat="1" ht="19" customHeight="1" spans="1:3">
      <c r="A32" s="128" t="s">
        <v>177</v>
      </c>
      <c r="B32" s="128" t="s">
        <v>178</v>
      </c>
      <c r="C32" s="129">
        <v>323.3</v>
      </c>
    </row>
    <row r="33" s="1" customFormat="1" ht="19" customHeight="1" spans="1:3">
      <c r="A33" s="128" t="s">
        <v>179</v>
      </c>
      <c r="B33" s="128" t="s">
        <v>137</v>
      </c>
      <c r="C33" s="129">
        <v>285.3</v>
      </c>
    </row>
    <row r="34" s="1" customFormat="1" ht="19" customHeight="1" spans="1:3">
      <c r="A34" s="128">
        <v>2011009</v>
      </c>
      <c r="B34" s="128" t="s">
        <v>180</v>
      </c>
      <c r="C34" s="129">
        <v>28</v>
      </c>
    </row>
    <row r="35" s="1" customFormat="1" ht="19" customHeight="1" spans="1:3">
      <c r="A35" s="128">
        <v>2011011</v>
      </c>
      <c r="B35" s="128" t="s">
        <v>181</v>
      </c>
      <c r="C35" s="129">
        <v>10</v>
      </c>
    </row>
    <row r="36" s="1" customFormat="1" ht="19" customHeight="1" spans="1:3">
      <c r="A36" s="128" t="s">
        <v>182</v>
      </c>
      <c r="B36" s="128" t="s">
        <v>183</v>
      </c>
      <c r="C36" s="129">
        <v>34.5</v>
      </c>
    </row>
    <row r="37" s="1" customFormat="1" ht="19" customHeight="1" spans="1:3">
      <c r="A37" s="128" t="s">
        <v>184</v>
      </c>
      <c r="B37" s="128" t="s">
        <v>185</v>
      </c>
      <c r="C37" s="129">
        <v>24</v>
      </c>
    </row>
    <row r="38" s="1" customFormat="1" ht="19" customHeight="1" spans="1:3">
      <c r="A38" s="128" t="s">
        <v>186</v>
      </c>
      <c r="B38" s="128" t="s">
        <v>187</v>
      </c>
      <c r="C38" s="129">
        <v>10.5</v>
      </c>
    </row>
    <row r="39" s="1" customFormat="1" ht="19" customHeight="1" spans="1:3">
      <c r="A39" s="128" t="s">
        <v>188</v>
      </c>
      <c r="B39" s="128" t="s">
        <v>189</v>
      </c>
      <c r="C39" s="129">
        <v>1325.69</v>
      </c>
    </row>
    <row r="40" s="1" customFormat="1" ht="19" customHeight="1" spans="1:3">
      <c r="A40" s="128" t="s">
        <v>190</v>
      </c>
      <c r="B40" s="128" t="s">
        <v>137</v>
      </c>
      <c r="C40" s="129">
        <v>506.39</v>
      </c>
    </row>
    <row r="41" s="1" customFormat="1" ht="19" customHeight="1" spans="1:3">
      <c r="A41" s="128" t="s">
        <v>191</v>
      </c>
      <c r="B41" s="128" t="s">
        <v>142</v>
      </c>
      <c r="C41" s="129">
        <v>1.2</v>
      </c>
    </row>
    <row r="42" s="1" customFormat="1" ht="19" customHeight="1" spans="1:3">
      <c r="A42" s="128" t="s">
        <v>192</v>
      </c>
      <c r="B42" s="128" t="s">
        <v>193</v>
      </c>
      <c r="C42" s="129">
        <v>2</v>
      </c>
    </row>
    <row r="43" s="1" customFormat="1" ht="19" customHeight="1" spans="1:3">
      <c r="A43" s="128">
        <v>2011307</v>
      </c>
      <c r="B43" s="128" t="s">
        <v>194</v>
      </c>
      <c r="C43" s="129">
        <v>1</v>
      </c>
    </row>
    <row r="44" s="1" customFormat="1" ht="19" customHeight="1" spans="1:3">
      <c r="A44" s="128">
        <v>2011308</v>
      </c>
      <c r="B44" s="128" t="s">
        <v>195</v>
      </c>
      <c r="C44" s="129">
        <v>743.5</v>
      </c>
    </row>
    <row r="45" s="1" customFormat="1" ht="19" customHeight="1" spans="1:3">
      <c r="A45" s="128" t="s">
        <v>196</v>
      </c>
      <c r="B45" s="128" t="s">
        <v>197</v>
      </c>
      <c r="C45" s="129">
        <v>71.6</v>
      </c>
    </row>
    <row r="46" s="1" customFormat="1" ht="19" customHeight="1" spans="1:3">
      <c r="A46" s="128" t="s">
        <v>198</v>
      </c>
      <c r="B46" s="128" t="s">
        <v>199</v>
      </c>
      <c r="C46" s="129">
        <v>129.09</v>
      </c>
    </row>
    <row r="47" s="1" customFormat="1" ht="19" customHeight="1" spans="1:3">
      <c r="A47" s="128" t="s">
        <v>200</v>
      </c>
      <c r="B47" s="128" t="s">
        <v>137</v>
      </c>
      <c r="C47" s="129">
        <v>106.44</v>
      </c>
    </row>
    <row r="48" s="1" customFormat="1" ht="19" customHeight="1" spans="1:3">
      <c r="A48" s="128" t="s">
        <v>201</v>
      </c>
      <c r="B48" s="128" t="s">
        <v>142</v>
      </c>
      <c r="C48" s="129">
        <v>22.65</v>
      </c>
    </row>
    <row r="49" s="1" customFormat="1" ht="19" customHeight="1" spans="1:3">
      <c r="A49" s="128" t="s">
        <v>202</v>
      </c>
      <c r="B49" s="128" t="s">
        <v>203</v>
      </c>
      <c r="C49" s="129">
        <v>16.2</v>
      </c>
    </row>
    <row r="50" s="1" customFormat="1" ht="19" customHeight="1" spans="1:3">
      <c r="A50" s="128" t="s">
        <v>204</v>
      </c>
      <c r="B50" s="128" t="s">
        <v>205</v>
      </c>
      <c r="C50" s="129">
        <v>16.2</v>
      </c>
    </row>
    <row r="51" s="1" customFormat="1" ht="19" customHeight="1" spans="1:3">
      <c r="A51" s="128" t="s">
        <v>206</v>
      </c>
      <c r="B51" s="128" t="s">
        <v>207</v>
      </c>
      <c r="C51" s="129">
        <v>1</v>
      </c>
    </row>
    <row r="52" s="1" customFormat="1" ht="19" customHeight="1" spans="1:3">
      <c r="A52" s="128" t="s">
        <v>208</v>
      </c>
      <c r="B52" s="128" t="s">
        <v>209</v>
      </c>
      <c r="C52" s="129">
        <v>1</v>
      </c>
    </row>
    <row r="53" s="1" customFormat="1" ht="19" customHeight="1" spans="1:3">
      <c r="A53" s="128">
        <v>20124</v>
      </c>
      <c r="B53" s="128" t="s">
        <v>210</v>
      </c>
      <c r="C53" s="129">
        <v>1</v>
      </c>
    </row>
    <row r="54" s="1" customFormat="1" ht="19" customHeight="1" spans="1:3">
      <c r="A54" s="128">
        <v>2012404</v>
      </c>
      <c r="B54" s="128" t="s">
        <v>211</v>
      </c>
      <c r="C54" s="129">
        <v>1</v>
      </c>
    </row>
    <row r="55" s="1" customFormat="1" ht="19" customHeight="1" spans="1:3">
      <c r="A55" s="128" t="s">
        <v>212</v>
      </c>
      <c r="B55" s="128" t="s">
        <v>213</v>
      </c>
      <c r="C55" s="129">
        <v>97.7</v>
      </c>
    </row>
    <row r="56" s="1" customFormat="1" ht="19" customHeight="1" spans="1:3">
      <c r="A56" s="128" t="s">
        <v>214</v>
      </c>
      <c r="B56" s="128" t="s">
        <v>137</v>
      </c>
      <c r="C56" s="129">
        <v>48</v>
      </c>
    </row>
    <row r="57" s="1" customFormat="1" ht="19" customHeight="1" spans="1:3">
      <c r="A57" s="128" t="s">
        <v>215</v>
      </c>
      <c r="B57" s="128" t="s">
        <v>142</v>
      </c>
      <c r="C57" s="129">
        <v>7</v>
      </c>
    </row>
    <row r="58" s="1" customFormat="1" ht="19" customHeight="1" spans="1:3">
      <c r="A58" s="128" t="s">
        <v>216</v>
      </c>
      <c r="B58" s="128" t="s">
        <v>217</v>
      </c>
      <c r="C58" s="129">
        <v>42.7</v>
      </c>
    </row>
    <row r="59" s="1" customFormat="1" ht="19" customHeight="1" spans="1:3">
      <c r="A59" s="128" t="s">
        <v>218</v>
      </c>
      <c r="B59" s="128" t="s">
        <v>219</v>
      </c>
      <c r="C59" s="129">
        <v>1759.44</v>
      </c>
    </row>
    <row r="60" s="1" customFormat="1" ht="19" customHeight="1" spans="1:3">
      <c r="A60" s="128" t="s">
        <v>220</v>
      </c>
      <c r="B60" s="128" t="s">
        <v>137</v>
      </c>
      <c r="C60" s="129">
        <v>1206.44</v>
      </c>
    </row>
    <row r="61" s="1" customFormat="1" ht="19" customHeight="1" spans="1:3">
      <c r="A61" s="128" t="s">
        <v>221</v>
      </c>
      <c r="B61" s="128" t="s">
        <v>222</v>
      </c>
      <c r="C61" s="129">
        <v>553</v>
      </c>
    </row>
    <row r="62" s="52" customFormat="1" ht="19" customHeight="1" spans="1:3">
      <c r="A62" s="126" t="s">
        <v>223</v>
      </c>
      <c r="B62" s="126" t="s">
        <v>224</v>
      </c>
      <c r="C62" s="127">
        <v>16.5</v>
      </c>
    </row>
    <row r="63" s="1" customFormat="1" ht="19" customHeight="1" spans="1:3">
      <c r="A63" s="128" t="s">
        <v>225</v>
      </c>
      <c r="B63" s="128" t="s">
        <v>226</v>
      </c>
      <c r="C63" s="129">
        <v>16.5</v>
      </c>
    </row>
    <row r="64" s="1" customFormat="1" ht="19" customHeight="1" spans="1:3">
      <c r="A64" s="128" t="s">
        <v>227</v>
      </c>
      <c r="B64" s="128" t="s">
        <v>228</v>
      </c>
      <c r="C64" s="129">
        <v>1.5</v>
      </c>
    </row>
    <row r="65" s="1" customFormat="1" ht="19" customHeight="1" spans="1:3">
      <c r="A65" s="128" t="s">
        <v>229</v>
      </c>
      <c r="B65" s="128" t="s">
        <v>230</v>
      </c>
      <c r="C65" s="129">
        <v>2</v>
      </c>
    </row>
    <row r="66" s="1" customFormat="1" ht="19" customHeight="1" spans="1:3">
      <c r="A66" s="128" t="s">
        <v>231</v>
      </c>
      <c r="B66" s="128" t="s">
        <v>232</v>
      </c>
      <c r="C66" s="129">
        <v>13</v>
      </c>
    </row>
    <row r="67" s="52" customFormat="1" ht="19" customHeight="1" spans="1:3">
      <c r="A67" s="126" t="s">
        <v>233</v>
      </c>
      <c r="B67" s="126" t="s">
        <v>234</v>
      </c>
      <c r="C67" s="127">
        <v>2736.85</v>
      </c>
    </row>
    <row r="68" s="1" customFormat="1" ht="19" customHeight="1" spans="1:3">
      <c r="A68" s="128" t="s">
        <v>235</v>
      </c>
      <c r="B68" s="128" t="s">
        <v>236</v>
      </c>
      <c r="C68" s="129">
        <v>285.95</v>
      </c>
    </row>
    <row r="69" s="1" customFormat="1" ht="19" customHeight="1" spans="1:3">
      <c r="A69" s="128" t="s">
        <v>237</v>
      </c>
      <c r="B69" s="128" t="s">
        <v>238</v>
      </c>
      <c r="C69" s="129">
        <v>129.2</v>
      </c>
    </row>
    <row r="70" s="1" customFormat="1" ht="19" customHeight="1" spans="1:3">
      <c r="A70" s="128">
        <v>2040103</v>
      </c>
      <c r="B70" s="128" t="s">
        <v>239</v>
      </c>
      <c r="C70" s="129">
        <v>156.75</v>
      </c>
    </row>
    <row r="71" s="1" customFormat="1" ht="19" customHeight="1" spans="1:3">
      <c r="A71" s="128" t="s">
        <v>240</v>
      </c>
      <c r="B71" s="128" t="s">
        <v>241</v>
      </c>
      <c r="C71" s="129">
        <v>1816.78</v>
      </c>
    </row>
    <row r="72" s="1" customFormat="1" ht="19" customHeight="1" spans="1:3">
      <c r="A72" s="128" t="s">
        <v>242</v>
      </c>
      <c r="B72" s="128" t="s">
        <v>243</v>
      </c>
      <c r="C72" s="129">
        <v>1473.98</v>
      </c>
    </row>
    <row r="73" s="1" customFormat="1" ht="19" customHeight="1" spans="1:3">
      <c r="A73" s="128" t="s">
        <v>244</v>
      </c>
      <c r="B73" s="128" t="s">
        <v>245</v>
      </c>
      <c r="C73" s="129">
        <v>342.8</v>
      </c>
    </row>
    <row r="74" s="1" customFormat="1" ht="19" customHeight="1" spans="1:3">
      <c r="A74" s="128" t="s">
        <v>246</v>
      </c>
      <c r="B74" s="128" t="s">
        <v>247</v>
      </c>
      <c r="C74" s="129">
        <v>198</v>
      </c>
    </row>
    <row r="75" s="1" customFormat="1" ht="19" customHeight="1" spans="1:3">
      <c r="A75" s="128" t="s">
        <v>248</v>
      </c>
      <c r="B75" s="128" t="s">
        <v>249</v>
      </c>
      <c r="C75" s="129">
        <v>198</v>
      </c>
    </row>
    <row r="76" s="1" customFormat="1" ht="19" customHeight="1" spans="1:3">
      <c r="A76" s="128" t="s">
        <v>250</v>
      </c>
      <c r="B76" s="128" t="s">
        <v>251</v>
      </c>
      <c r="C76" s="129">
        <v>203.2</v>
      </c>
    </row>
    <row r="77" s="1" customFormat="1" ht="19" customHeight="1" spans="1:3">
      <c r="A77" s="128" t="s">
        <v>252</v>
      </c>
      <c r="B77" s="128" t="s">
        <v>137</v>
      </c>
      <c r="C77" s="129">
        <v>203.2</v>
      </c>
    </row>
    <row r="78" s="1" customFormat="1" ht="19" customHeight="1" spans="1:3">
      <c r="A78" s="128" t="s">
        <v>253</v>
      </c>
      <c r="B78" s="128" t="s">
        <v>254</v>
      </c>
      <c r="C78" s="129">
        <v>45</v>
      </c>
    </row>
    <row r="79" s="1" customFormat="1" ht="19" customHeight="1" spans="1:3">
      <c r="A79" s="128" t="s">
        <v>255</v>
      </c>
      <c r="B79" s="128" t="s">
        <v>137</v>
      </c>
      <c r="C79" s="129">
        <v>45</v>
      </c>
    </row>
    <row r="80" s="1" customFormat="1" ht="19" customHeight="1" spans="1:3">
      <c r="A80" s="128">
        <v>20411</v>
      </c>
      <c r="B80" s="128" t="s">
        <v>256</v>
      </c>
      <c r="C80" s="129">
        <v>187.92</v>
      </c>
    </row>
    <row r="81" s="1" customFormat="1" ht="19" customHeight="1" spans="1:3">
      <c r="A81" s="128">
        <v>2041104</v>
      </c>
      <c r="B81" s="128" t="s">
        <v>257</v>
      </c>
      <c r="C81" s="129">
        <v>187.92</v>
      </c>
    </row>
    <row r="82" s="52" customFormat="1" ht="19" customHeight="1" spans="1:3">
      <c r="A82" s="126" t="s">
        <v>258</v>
      </c>
      <c r="B82" s="126" t="s">
        <v>259</v>
      </c>
      <c r="C82" s="127">
        <v>17635.86</v>
      </c>
    </row>
    <row r="83" s="1" customFormat="1" ht="19" customHeight="1" spans="1:3">
      <c r="A83" s="128" t="s">
        <v>260</v>
      </c>
      <c r="B83" s="128" t="s">
        <v>261</v>
      </c>
      <c r="C83" s="129">
        <v>17635.86</v>
      </c>
    </row>
    <row r="84" s="1" customFormat="1" ht="19" customHeight="1" spans="1:3">
      <c r="A84" s="128" t="s">
        <v>262</v>
      </c>
      <c r="B84" s="128" t="s">
        <v>263</v>
      </c>
      <c r="C84" s="129">
        <v>1716.77</v>
      </c>
    </row>
    <row r="85" s="1" customFormat="1" ht="19" customHeight="1" spans="1:3">
      <c r="A85" s="128" t="s">
        <v>264</v>
      </c>
      <c r="B85" s="128" t="s">
        <v>265</v>
      </c>
      <c r="C85" s="129">
        <v>10440.76</v>
      </c>
    </row>
    <row r="86" s="1" customFormat="1" ht="19" customHeight="1" spans="1:3">
      <c r="A86" s="128" t="s">
        <v>266</v>
      </c>
      <c r="B86" s="128" t="s">
        <v>267</v>
      </c>
      <c r="C86" s="129">
        <v>3783.1</v>
      </c>
    </row>
    <row r="87" s="1" customFormat="1" ht="19" customHeight="1" spans="1:3">
      <c r="A87" s="128" t="s">
        <v>268</v>
      </c>
      <c r="B87" s="128" t="s">
        <v>269</v>
      </c>
      <c r="C87" s="129">
        <v>1507.23</v>
      </c>
    </row>
    <row r="88" s="1" customFormat="1" ht="19" customHeight="1" spans="1:3">
      <c r="A88" s="128" t="s">
        <v>270</v>
      </c>
      <c r="B88" s="128" t="s">
        <v>271</v>
      </c>
      <c r="C88" s="129">
        <v>188</v>
      </c>
    </row>
    <row r="89" s="52" customFormat="1" ht="19" customHeight="1" spans="1:3">
      <c r="A89" s="126" t="s">
        <v>272</v>
      </c>
      <c r="B89" s="126" t="s">
        <v>273</v>
      </c>
      <c r="C89" s="127">
        <v>284.68</v>
      </c>
    </row>
    <row r="90" s="1" customFormat="1" ht="19" customHeight="1" spans="1:3">
      <c r="A90" s="128" t="s">
        <v>274</v>
      </c>
      <c r="B90" s="128" t="s">
        <v>275</v>
      </c>
      <c r="C90" s="129">
        <v>276</v>
      </c>
    </row>
    <row r="91" s="1" customFormat="1" ht="19" customHeight="1" spans="1:3">
      <c r="A91" s="128" t="s">
        <v>276</v>
      </c>
      <c r="B91" s="128" t="s">
        <v>277</v>
      </c>
      <c r="C91" s="129">
        <v>276</v>
      </c>
    </row>
    <row r="92" s="52" customFormat="1" ht="19" customHeight="1" spans="1:3">
      <c r="A92" s="126" t="s">
        <v>278</v>
      </c>
      <c r="B92" s="126" t="s">
        <v>279</v>
      </c>
      <c r="C92" s="127">
        <v>1435.6</v>
      </c>
    </row>
    <row r="93" s="1" customFormat="1" ht="19" customHeight="1" spans="1:3">
      <c r="A93" s="128" t="s">
        <v>280</v>
      </c>
      <c r="B93" s="128" t="s">
        <v>281</v>
      </c>
      <c r="C93" s="129">
        <v>1175.08</v>
      </c>
    </row>
    <row r="94" s="1" customFormat="1" ht="19" customHeight="1" spans="1:3">
      <c r="A94" s="128" t="s">
        <v>282</v>
      </c>
      <c r="B94" s="128" t="s">
        <v>137</v>
      </c>
      <c r="C94" s="129">
        <v>694.7</v>
      </c>
    </row>
    <row r="95" s="1" customFormat="1" ht="19" customHeight="1" spans="1:3">
      <c r="A95" s="128" t="s">
        <v>283</v>
      </c>
      <c r="B95" s="128" t="s">
        <v>142</v>
      </c>
      <c r="C95" s="129">
        <v>12.7</v>
      </c>
    </row>
    <row r="96" s="1" customFormat="1" ht="19" customHeight="1" spans="1:3">
      <c r="A96" s="128" t="s">
        <v>284</v>
      </c>
      <c r="B96" s="128" t="s">
        <v>285</v>
      </c>
      <c r="C96" s="129">
        <v>454.28</v>
      </c>
    </row>
    <row r="97" s="1" customFormat="1" ht="19" customHeight="1" spans="1:3">
      <c r="A97" s="128" t="s">
        <v>286</v>
      </c>
      <c r="B97" s="128" t="s">
        <v>287</v>
      </c>
      <c r="C97" s="129">
        <v>13.4</v>
      </c>
    </row>
    <row r="98" s="1" customFormat="1" ht="19" customHeight="1" spans="1:3">
      <c r="A98" s="128" t="s">
        <v>288</v>
      </c>
      <c r="B98" s="128" t="s">
        <v>289</v>
      </c>
      <c r="C98" s="129">
        <v>260.52</v>
      </c>
    </row>
    <row r="99" s="1" customFormat="1" ht="19" customHeight="1" spans="1:3">
      <c r="A99" s="128">
        <v>2079902</v>
      </c>
      <c r="B99" s="128" t="s">
        <v>290</v>
      </c>
      <c r="C99" s="129">
        <v>260.52</v>
      </c>
    </row>
    <row r="100" s="52" customFormat="1" ht="19" customHeight="1" spans="1:3">
      <c r="A100" s="126" t="s">
        <v>291</v>
      </c>
      <c r="B100" s="126" t="s">
        <v>292</v>
      </c>
      <c r="C100" s="127">
        <v>6564.38</v>
      </c>
    </row>
    <row r="101" s="1" customFormat="1" ht="19" customHeight="1" spans="1:3">
      <c r="A101" s="128" t="s">
        <v>293</v>
      </c>
      <c r="B101" s="128" t="s">
        <v>294</v>
      </c>
      <c r="C101" s="129">
        <v>2290.86</v>
      </c>
    </row>
    <row r="102" s="1" customFormat="1" ht="19" customHeight="1" spans="1:3">
      <c r="A102" s="128" t="s">
        <v>295</v>
      </c>
      <c r="B102" s="128" t="s">
        <v>137</v>
      </c>
      <c r="C102" s="129">
        <v>247.23</v>
      </c>
    </row>
    <row r="103" s="1" customFormat="1" ht="19" customHeight="1" spans="1:3">
      <c r="A103" s="128" t="s">
        <v>296</v>
      </c>
      <c r="B103" s="128" t="s">
        <v>297</v>
      </c>
      <c r="C103" s="129">
        <v>3</v>
      </c>
    </row>
    <row r="104" s="1" customFormat="1" ht="19" customHeight="1" spans="1:3">
      <c r="A104" s="128" t="s">
        <v>298</v>
      </c>
      <c r="B104" s="128" t="s">
        <v>299</v>
      </c>
      <c r="C104" s="129">
        <v>1761.6</v>
      </c>
    </row>
    <row r="105" s="1" customFormat="1" ht="19" customHeight="1" spans="1:3">
      <c r="A105" s="128" t="s">
        <v>300</v>
      </c>
      <c r="B105" s="128" t="s">
        <v>166</v>
      </c>
      <c r="C105" s="129">
        <v>2.95</v>
      </c>
    </row>
    <row r="106" s="1" customFormat="1" ht="19" customHeight="1" spans="1:3">
      <c r="A106" s="128" t="s">
        <v>301</v>
      </c>
      <c r="B106" s="128" t="s">
        <v>302</v>
      </c>
      <c r="C106" s="129">
        <v>276.08</v>
      </c>
    </row>
    <row r="107" s="1" customFormat="1" ht="19" customHeight="1" spans="1:3">
      <c r="A107" s="128" t="s">
        <v>303</v>
      </c>
      <c r="B107" s="128" t="s">
        <v>304</v>
      </c>
      <c r="C107" s="129">
        <v>1071</v>
      </c>
    </row>
    <row r="108" s="1" customFormat="1" ht="19" customHeight="1" spans="1:3">
      <c r="A108" s="128" t="s">
        <v>305</v>
      </c>
      <c r="B108" s="128" t="s">
        <v>137</v>
      </c>
      <c r="C108" s="129">
        <v>511.73</v>
      </c>
    </row>
    <row r="109" s="1" customFormat="1" ht="19" customHeight="1" spans="1:3">
      <c r="A109" s="128" t="s">
        <v>306</v>
      </c>
      <c r="B109" s="128" t="s">
        <v>307</v>
      </c>
      <c r="C109" s="129">
        <v>24</v>
      </c>
    </row>
    <row r="110" s="1" customFormat="1" ht="19" customHeight="1" spans="1:3">
      <c r="A110" s="128" t="s">
        <v>308</v>
      </c>
      <c r="B110" s="128" t="s">
        <v>309</v>
      </c>
      <c r="C110" s="129">
        <v>272</v>
      </c>
    </row>
    <row r="111" s="1" customFormat="1" ht="19" customHeight="1" spans="1:3">
      <c r="A111" s="128">
        <v>2080207</v>
      </c>
      <c r="B111" s="128" t="s">
        <v>310</v>
      </c>
      <c r="C111" s="129">
        <v>55</v>
      </c>
    </row>
    <row r="112" s="1" customFormat="1" ht="19" customHeight="1" spans="1:3">
      <c r="A112" s="128">
        <v>2080208</v>
      </c>
      <c r="B112" s="128" t="s">
        <v>311</v>
      </c>
      <c r="C112" s="129">
        <v>166.05</v>
      </c>
    </row>
    <row r="113" s="1" customFormat="1" ht="19" customHeight="1" spans="1:3">
      <c r="A113" s="128" t="s">
        <v>312</v>
      </c>
      <c r="B113" s="128" t="s">
        <v>313</v>
      </c>
      <c r="C113" s="129">
        <v>42.22</v>
      </c>
    </row>
    <row r="114" s="1" customFormat="1" ht="19" customHeight="1" spans="1:3">
      <c r="A114" s="128">
        <v>20826</v>
      </c>
      <c r="B114" s="128" t="s">
        <v>314</v>
      </c>
      <c r="C114" s="129">
        <v>1000</v>
      </c>
    </row>
    <row r="115" s="1" customFormat="1" ht="19" customHeight="1" spans="1:3">
      <c r="A115" s="128">
        <v>2082602</v>
      </c>
      <c r="B115" s="128" t="s">
        <v>315</v>
      </c>
      <c r="C115" s="129">
        <v>1000</v>
      </c>
    </row>
    <row r="116" s="1" customFormat="1" ht="19" customHeight="1" spans="1:3">
      <c r="A116" s="128" t="s">
        <v>316</v>
      </c>
      <c r="B116" s="128" t="s">
        <v>317</v>
      </c>
      <c r="C116" s="129">
        <v>405.37</v>
      </c>
    </row>
    <row r="117" s="1" customFormat="1" ht="19" customHeight="1" spans="1:3">
      <c r="A117" s="128">
        <v>2080502</v>
      </c>
      <c r="B117" s="128" t="s">
        <v>318</v>
      </c>
      <c r="C117" s="129">
        <v>96</v>
      </c>
    </row>
    <row r="118" s="1" customFormat="1" ht="19" customHeight="1" spans="1:3">
      <c r="A118" s="128">
        <v>2080505</v>
      </c>
      <c r="B118" s="128" t="s">
        <v>319</v>
      </c>
      <c r="C118" s="129">
        <v>228.04</v>
      </c>
    </row>
    <row r="119" s="1" customFormat="1" ht="19" customHeight="1" spans="1:3">
      <c r="A119" s="128">
        <v>2080506</v>
      </c>
      <c r="B119" s="128" t="s">
        <v>320</v>
      </c>
      <c r="C119" s="129">
        <v>81.33</v>
      </c>
    </row>
    <row r="120" s="1" customFormat="1" ht="19" customHeight="1" spans="1:3">
      <c r="A120" s="128" t="s">
        <v>321</v>
      </c>
      <c r="B120" s="128" t="s">
        <v>322</v>
      </c>
      <c r="C120" s="129">
        <v>122</v>
      </c>
    </row>
    <row r="121" s="53" customFormat="1" ht="19" customHeight="1" spans="1:3">
      <c r="A121" s="23">
        <v>2080702</v>
      </c>
      <c r="B121" s="23" t="s">
        <v>323</v>
      </c>
      <c r="C121" s="129">
        <v>122</v>
      </c>
    </row>
    <row r="122" s="53" customFormat="1" ht="19" customHeight="1" spans="1:3">
      <c r="A122" s="130" t="s">
        <v>324</v>
      </c>
      <c r="B122" s="131" t="s">
        <v>325</v>
      </c>
      <c r="C122" s="129">
        <v>379.2</v>
      </c>
    </row>
    <row r="123" s="53" customFormat="1" ht="19" customHeight="1" spans="1:3">
      <c r="A123" s="130" t="s">
        <v>326</v>
      </c>
      <c r="B123" s="131" t="s">
        <v>327</v>
      </c>
      <c r="C123" s="129">
        <v>175</v>
      </c>
    </row>
    <row r="124" s="53" customFormat="1" ht="19" customHeight="1" spans="1:3">
      <c r="A124" s="130">
        <v>2080802</v>
      </c>
      <c r="B124" s="131" t="s">
        <v>328</v>
      </c>
      <c r="C124" s="129">
        <v>5</v>
      </c>
    </row>
    <row r="125" s="53" customFormat="1" ht="19" customHeight="1" spans="1:3">
      <c r="A125" s="130">
        <v>2080803</v>
      </c>
      <c r="B125" s="131" t="s">
        <v>329</v>
      </c>
      <c r="C125" s="129">
        <v>107.2</v>
      </c>
    </row>
    <row r="126" s="53" customFormat="1" ht="19" customHeight="1" spans="1:3">
      <c r="A126" s="130" t="s">
        <v>330</v>
      </c>
      <c r="B126" s="131" t="s">
        <v>331</v>
      </c>
      <c r="C126" s="129">
        <v>30</v>
      </c>
    </row>
    <row r="127" s="53" customFormat="1" ht="19" customHeight="1" spans="1:3">
      <c r="A127" s="130">
        <v>2080805</v>
      </c>
      <c r="B127" s="131" t="s">
        <v>332</v>
      </c>
      <c r="C127" s="129">
        <v>40</v>
      </c>
    </row>
    <row r="128" s="53" customFormat="1" ht="19" customHeight="1" spans="1:3">
      <c r="A128" s="130" t="s">
        <v>333</v>
      </c>
      <c r="B128" s="131" t="s">
        <v>334</v>
      </c>
      <c r="C128" s="129">
        <v>22</v>
      </c>
    </row>
    <row r="129" s="53" customFormat="1" ht="19" customHeight="1" spans="1:3">
      <c r="A129" s="130" t="s">
        <v>335</v>
      </c>
      <c r="B129" s="131" t="s">
        <v>336</v>
      </c>
      <c r="C129" s="129">
        <v>82</v>
      </c>
    </row>
    <row r="130" s="53" customFormat="1" ht="19" customHeight="1" spans="1:3">
      <c r="A130" s="130" t="s">
        <v>337</v>
      </c>
      <c r="B130" s="131" t="s">
        <v>338</v>
      </c>
      <c r="C130" s="129">
        <v>73</v>
      </c>
    </row>
    <row r="131" s="53" customFormat="1" ht="19" customHeight="1" spans="1:3">
      <c r="A131" s="130" t="s">
        <v>339</v>
      </c>
      <c r="B131" s="131" t="s">
        <v>340</v>
      </c>
      <c r="C131" s="129">
        <v>9</v>
      </c>
    </row>
    <row r="132" s="53" customFormat="1" ht="19" customHeight="1" spans="1:3">
      <c r="A132" s="130" t="s">
        <v>341</v>
      </c>
      <c r="B132" s="131" t="s">
        <v>342</v>
      </c>
      <c r="C132" s="129">
        <v>473.37</v>
      </c>
    </row>
    <row r="133" s="53" customFormat="1" ht="19" customHeight="1" spans="1:3">
      <c r="A133" s="130" t="s">
        <v>343</v>
      </c>
      <c r="B133" s="131" t="s">
        <v>344</v>
      </c>
      <c r="C133" s="129">
        <v>27.5</v>
      </c>
    </row>
    <row r="134" s="53" customFormat="1" ht="19" customHeight="1" spans="1:3">
      <c r="A134" s="130">
        <v>2081002</v>
      </c>
      <c r="B134" s="131" t="s">
        <v>345</v>
      </c>
      <c r="C134" s="129">
        <v>285.87</v>
      </c>
    </row>
    <row r="135" s="53" customFormat="1" ht="19" customHeight="1" spans="1:3">
      <c r="A135" s="130">
        <v>2081099</v>
      </c>
      <c r="B135" s="131" t="s">
        <v>346</v>
      </c>
      <c r="C135" s="129">
        <v>160</v>
      </c>
    </row>
    <row r="136" s="53" customFormat="1" ht="19" customHeight="1" spans="1:3">
      <c r="A136" s="130" t="s">
        <v>347</v>
      </c>
      <c r="B136" s="131" t="s">
        <v>348</v>
      </c>
      <c r="C136" s="129">
        <v>96.6</v>
      </c>
    </row>
    <row r="137" s="53" customFormat="1" ht="19" customHeight="1" spans="1:3">
      <c r="A137" s="130" t="s">
        <v>349</v>
      </c>
      <c r="B137" s="131" t="s">
        <v>350</v>
      </c>
      <c r="C137" s="129">
        <v>2</v>
      </c>
    </row>
    <row r="138" s="53" customFormat="1" ht="19" customHeight="1" spans="1:3">
      <c r="A138" s="130">
        <v>2081105</v>
      </c>
      <c r="B138" s="131" t="s">
        <v>351</v>
      </c>
      <c r="C138" s="129">
        <v>19.9</v>
      </c>
    </row>
    <row r="139" s="53" customFormat="1" ht="19" customHeight="1" spans="1:3">
      <c r="A139" s="130" t="s">
        <v>352</v>
      </c>
      <c r="B139" s="131" t="s">
        <v>353</v>
      </c>
      <c r="C139" s="129">
        <v>74.7</v>
      </c>
    </row>
    <row r="140" s="53" customFormat="1" ht="19" customHeight="1" spans="1:3">
      <c r="A140" s="130" t="s">
        <v>354</v>
      </c>
      <c r="B140" s="131" t="s">
        <v>355</v>
      </c>
      <c r="C140" s="129">
        <v>0</v>
      </c>
    </row>
    <row r="141" s="53" customFormat="1" ht="19" customHeight="1" spans="1:3">
      <c r="A141" s="130" t="s">
        <v>356</v>
      </c>
      <c r="B141" s="131" t="s">
        <v>357</v>
      </c>
      <c r="C141" s="129">
        <v>288.25</v>
      </c>
    </row>
    <row r="142" s="53" customFormat="1" ht="19" customHeight="1" spans="1:3">
      <c r="A142" s="130" t="s">
        <v>358</v>
      </c>
      <c r="B142" s="131" t="s">
        <v>359</v>
      </c>
      <c r="C142" s="129">
        <v>96</v>
      </c>
    </row>
    <row r="143" s="53" customFormat="1" ht="19" customHeight="1" spans="1:3">
      <c r="A143" s="130" t="s">
        <v>360</v>
      </c>
      <c r="B143" s="131" t="s">
        <v>361</v>
      </c>
      <c r="C143" s="129">
        <v>192.25</v>
      </c>
    </row>
    <row r="144" s="53" customFormat="1" ht="19" customHeight="1" spans="1:3">
      <c r="A144" s="130" t="s">
        <v>362</v>
      </c>
      <c r="B144" s="131" t="s">
        <v>363</v>
      </c>
      <c r="C144" s="129">
        <v>31</v>
      </c>
    </row>
    <row r="145" s="53" customFormat="1" ht="19" customHeight="1" spans="1:3">
      <c r="A145" s="130">
        <v>2082001</v>
      </c>
      <c r="B145" s="131" t="s">
        <v>364</v>
      </c>
      <c r="C145" s="129">
        <v>25</v>
      </c>
    </row>
    <row r="146" s="53" customFormat="1" ht="19" customHeight="1" spans="1:3">
      <c r="A146" s="130" t="s">
        <v>365</v>
      </c>
      <c r="B146" s="131" t="s">
        <v>366</v>
      </c>
      <c r="C146" s="129">
        <v>6</v>
      </c>
    </row>
    <row r="147" s="53" customFormat="1" ht="19" customHeight="1" spans="1:3">
      <c r="A147" s="130" t="s">
        <v>367</v>
      </c>
      <c r="B147" s="131" t="s">
        <v>368</v>
      </c>
      <c r="C147" s="129">
        <v>156.75</v>
      </c>
    </row>
    <row r="148" s="53" customFormat="1" ht="19" customHeight="1" spans="1:3">
      <c r="A148" s="130" t="s">
        <v>369</v>
      </c>
      <c r="B148" s="131" t="s">
        <v>370</v>
      </c>
      <c r="C148" s="129">
        <v>4.5</v>
      </c>
    </row>
    <row r="149" s="53" customFormat="1" ht="19" customHeight="1" spans="1:3">
      <c r="A149" s="130" t="s">
        <v>371</v>
      </c>
      <c r="B149" s="131" t="s">
        <v>372</v>
      </c>
      <c r="C149" s="129">
        <v>152.25</v>
      </c>
    </row>
    <row r="150" s="53" customFormat="1" ht="19" customHeight="1" spans="1:3">
      <c r="A150" s="130">
        <v>20825</v>
      </c>
      <c r="B150" s="131" t="s">
        <v>373</v>
      </c>
      <c r="C150" s="129">
        <v>2.68</v>
      </c>
    </row>
    <row r="151" s="53" customFormat="1" ht="19" customHeight="1" spans="1:3">
      <c r="A151" s="130">
        <v>2082502</v>
      </c>
      <c r="B151" s="131" t="s">
        <v>374</v>
      </c>
      <c r="C151" s="129">
        <v>2.68</v>
      </c>
    </row>
    <row r="152" s="53" customFormat="1" ht="19" customHeight="1" spans="1:3">
      <c r="A152" s="130" t="s">
        <v>375</v>
      </c>
      <c r="B152" s="131" t="s">
        <v>376</v>
      </c>
      <c r="C152" s="129">
        <v>165.3</v>
      </c>
    </row>
    <row r="153" s="53" customFormat="1" ht="19" customHeight="1" spans="1:3">
      <c r="A153" s="130" t="s">
        <v>377</v>
      </c>
      <c r="B153" s="131" t="s">
        <v>378</v>
      </c>
      <c r="C153" s="129">
        <v>165.3</v>
      </c>
    </row>
    <row r="154" s="54" customFormat="1" ht="19" customHeight="1" spans="1:3">
      <c r="A154" s="56" t="s">
        <v>379</v>
      </c>
      <c r="B154" s="18" t="s">
        <v>380</v>
      </c>
      <c r="C154" s="127">
        <v>5120.77</v>
      </c>
    </row>
    <row r="155" s="53" customFormat="1" ht="19" customHeight="1" spans="1:3">
      <c r="A155" s="130" t="s">
        <v>381</v>
      </c>
      <c r="B155" s="131" t="s">
        <v>382</v>
      </c>
      <c r="C155" s="129">
        <v>5</v>
      </c>
    </row>
    <row r="156" s="53" customFormat="1" ht="19" customHeight="1" spans="1:3">
      <c r="A156" s="130" t="s">
        <v>383</v>
      </c>
      <c r="B156" s="131" t="s">
        <v>384</v>
      </c>
      <c r="C156" s="129">
        <v>5</v>
      </c>
    </row>
    <row r="157" s="53" customFormat="1" ht="19" customHeight="1" spans="1:3">
      <c r="A157" s="130" t="s">
        <v>385</v>
      </c>
      <c r="B157" s="131" t="s">
        <v>386</v>
      </c>
      <c r="C157" s="129">
        <v>1461.5</v>
      </c>
    </row>
    <row r="158" s="53" customFormat="1" ht="19" customHeight="1" spans="1:3">
      <c r="A158" s="130" t="s">
        <v>387</v>
      </c>
      <c r="B158" s="131" t="s">
        <v>388</v>
      </c>
      <c r="C158" s="129">
        <v>1461.5</v>
      </c>
    </row>
    <row r="159" s="53" customFormat="1" ht="19" customHeight="1" spans="1:3">
      <c r="A159" s="130" t="s">
        <v>389</v>
      </c>
      <c r="B159" s="131" t="s">
        <v>390</v>
      </c>
      <c r="C159" s="129">
        <v>574.09</v>
      </c>
    </row>
    <row r="160" s="53" customFormat="1" ht="19" customHeight="1" spans="1:3">
      <c r="A160" s="130">
        <v>2100302</v>
      </c>
      <c r="B160" s="131" t="s">
        <v>391</v>
      </c>
      <c r="C160" s="129">
        <v>509.09</v>
      </c>
    </row>
    <row r="161" s="53" customFormat="1" ht="19" customHeight="1" spans="1:3">
      <c r="A161" s="130" t="s">
        <v>392</v>
      </c>
      <c r="B161" s="131" t="s">
        <v>393</v>
      </c>
      <c r="C161" s="129">
        <v>65</v>
      </c>
    </row>
    <row r="162" s="53" customFormat="1" ht="19" customHeight="1" spans="1:3">
      <c r="A162" s="130" t="s">
        <v>394</v>
      </c>
      <c r="B162" s="131" t="s">
        <v>395</v>
      </c>
      <c r="C162" s="129">
        <v>329.75</v>
      </c>
    </row>
    <row r="163" s="53" customFormat="1" ht="19" customHeight="1" spans="1:3">
      <c r="A163" s="130" t="s">
        <v>396</v>
      </c>
      <c r="B163" s="131" t="s">
        <v>397</v>
      </c>
      <c r="C163" s="129">
        <v>44</v>
      </c>
    </row>
    <row r="164" s="53" customFormat="1" ht="19" customHeight="1" spans="1:3">
      <c r="A164" s="130" t="s">
        <v>398</v>
      </c>
      <c r="B164" s="131" t="s">
        <v>399</v>
      </c>
      <c r="C164" s="129">
        <v>9</v>
      </c>
    </row>
    <row r="165" s="53" customFormat="1" ht="19" customHeight="1" spans="1:3">
      <c r="A165" s="130">
        <v>2100408</v>
      </c>
      <c r="B165" s="131" t="s">
        <v>400</v>
      </c>
      <c r="C165" s="129">
        <v>116.73</v>
      </c>
    </row>
    <row r="166" s="53" customFormat="1" ht="19" customHeight="1" spans="1:3">
      <c r="A166" s="130">
        <v>2100410</v>
      </c>
      <c r="B166" s="131" t="s">
        <v>401</v>
      </c>
      <c r="C166" s="129">
        <v>5</v>
      </c>
    </row>
    <row r="167" s="53" customFormat="1" ht="19" customHeight="1" spans="1:3">
      <c r="A167" s="130" t="s">
        <v>402</v>
      </c>
      <c r="B167" s="131" t="s">
        <v>403</v>
      </c>
      <c r="C167" s="129">
        <v>155.02</v>
      </c>
    </row>
    <row r="168" s="53" customFormat="1" ht="19" customHeight="1" spans="1:3">
      <c r="A168" s="130">
        <v>21014</v>
      </c>
      <c r="B168" s="131" t="s">
        <v>404</v>
      </c>
      <c r="C168" s="129">
        <v>1721.4</v>
      </c>
    </row>
    <row r="169" s="53" customFormat="1" ht="19" customHeight="1" spans="1:3">
      <c r="A169" s="130">
        <v>2101401</v>
      </c>
      <c r="B169" s="131" t="s">
        <v>405</v>
      </c>
      <c r="C169" s="129">
        <v>11</v>
      </c>
    </row>
    <row r="170" s="53" customFormat="1" ht="19" customHeight="1" spans="1:3">
      <c r="A170" s="130">
        <v>21012</v>
      </c>
      <c r="B170" s="131" t="s">
        <v>406</v>
      </c>
      <c r="C170" s="129">
        <v>1710.4</v>
      </c>
    </row>
    <row r="171" s="53" customFormat="1" ht="19" customHeight="1" spans="1:3">
      <c r="A171" s="130">
        <v>2101204</v>
      </c>
      <c r="B171" s="131" t="s">
        <v>407</v>
      </c>
      <c r="C171" s="129">
        <v>1710.4</v>
      </c>
    </row>
    <row r="172" s="53" customFormat="1" ht="19" customHeight="1" spans="1:3">
      <c r="A172" s="130">
        <v>21013</v>
      </c>
      <c r="B172" s="131" t="s">
        <v>408</v>
      </c>
      <c r="C172" s="129">
        <v>0</v>
      </c>
    </row>
    <row r="173" s="53" customFormat="1" ht="19" customHeight="1" spans="1:3">
      <c r="A173" s="130">
        <v>2101301</v>
      </c>
      <c r="B173" s="131" t="s">
        <v>409</v>
      </c>
      <c r="C173" s="129">
        <v>0</v>
      </c>
    </row>
    <row r="174" s="53" customFormat="1" ht="19" customHeight="1" spans="1:3">
      <c r="A174" s="130" t="s">
        <v>410</v>
      </c>
      <c r="B174" s="131" t="s">
        <v>411</v>
      </c>
      <c r="C174" s="129">
        <v>633.76</v>
      </c>
    </row>
    <row r="175" s="53" customFormat="1" ht="19" customHeight="1" spans="1:3">
      <c r="A175" s="130">
        <v>2100717</v>
      </c>
      <c r="B175" s="131" t="s">
        <v>412</v>
      </c>
      <c r="C175" s="129">
        <v>154.5</v>
      </c>
    </row>
    <row r="176" s="53" customFormat="1" ht="19" customHeight="1" spans="1:3">
      <c r="A176" s="130" t="s">
        <v>413</v>
      </c>
      <c r="B176" s="131" t="s">
        <v>414</v>
      </c>
      <c r="C176" s="129">
        <v>479.26</v>
      </c>
    </row>
    <row r="177" s="53" customFormat="1" ht="19" customHeight="1" spans="1:3">
      <c r="A177" s="130" t="s">
        <v>415</v>
      </c>
      <c r="B177" s="131" t="s">
        <v>416</v>
      </c>
      <c r="C177" s="129">
        <v>155.54</v>
      </c>
    </row>
    <row r="178" s="53" customFormat="1" ht="19" customHeight="1" spans="1:3">
      <c r="A178" s="130" t="s">
        <v>417</v>
      </c>
      <c r="B178" s="131" t="s">
        <v>137</v>
      </c>
      <c r="C178" s="129">
        <v>21.2</v>
      </c>
    </row>
    <row r="179" s="53" customFormat="1" ht="19" customHeight="1" spans="1:3">
      <c r="A179" s="130" t="s">
        <v>418</v>
      </c>
      <c r="B179" s="131" t="s">
        <v>419</v>
      </c>
      <c r="C179" s="129">
        <v>127.34</v>
      </c>
    </row>
    <row r="180" s="53" customFormat="1" ht="19" customHeight="1" spans="1:3">
      <c r="A180" s="130" t="s">
        <v>420</v>
      </c>
      <c r="B180" s="131" t="s">
        <v>421</v>
      </c>
      <c r="C180" s="129">
        <v>7</v>
      </c>
    </row>
    <row r="181" s="53" customFormat="1" ht="19" customHeight="1" spans="1:3">
      <c r="A181" s="130">
        <v>21011</v>
      </c>
      <c r="B181" s="131" t="s">
        <v>422</v>
      </c>
      <c r="C181" s="129">
        <v>108.73</v>
      </c>
    </row>
    <row r="182" s="53" customFormat="1" ht="19" customHeight="1" spans="1:3">
      <c r="A182" s="130">
        <v>2101101</v>
      </c>
      <c r="B182" s="131" t="s">
        <v>423</v>
      </c>
      <c r="C182" s="129">
        <v>108.73</v>
      </c>
    </row>
    <row r="183" s="53" customFormat="1" ht="19" customHeight="1" spans="1:3">
      <c r="A183" s="130">
        <v>21013</v>
      </c>
      <c r="B183" s="131" t="s">
        <v>408</v>
      </c>
      <c r="C183" s="129">
        <v>66</v>
      </c>
    </row>
    <row r="184" s="53" customFormat="1" ht="19" customHeight="1" spans="1:3">
      <c r="A184" s="130">
        <v>2101301</v>
      </c>
      <c r="B184" s="131" t="s">
        <v>409</v>
      </c>
      <c r="C184" s="129">
        <v>66</v>
      </c>
    </row>
    <row r="185" s="53" customFormat="1" ht="19" customHeight="1" spans="1:3">
      <c r="A185" s="130" t="s">
        <v>424</v>
      </c>
      <c r="B185" s="131" t="s">
        <v>425</v>
      </c>
      <c r="C185" s="129">
        <v>65</v>
      </c>
    </row>
    <row r="186" s="53" customFormat="1" ht="19" customHeight="1" spans="1:3">
      <c r="A186" s="130" t="s">
        <v>426</v>
      </c>
      <c r="B186" s="131" t="s">
        <v>427</v>
      </c>
      <c r="C186" s="129">
        <v>65</v>
      </c>
    </row>
    <row r="187" s="54" customFormat="1" ht="19" customHeight="1" spans="1:3">
      <c r="A187" s="56" t="s">
        <v>428</v>
      </c>
      <c r="B187" s="18" t="s">
        <v>429</v>
      </c>
      <c r="C187" s="127">
        <v>580.08</v>
      </c>
    </row>
    <row r="188" s="53" customFormat="1" ht="19" customHeight="1" spans="1:3">
      <c r="A188" s="130" t="s">
        <v>430</v>
      </c>
      <c r="B188" s="131" t="s">
        <v>431</v>
      </c>
      <c r="C188" s="129">
        <v>229.08</v>
      </c>
    </row>
    <row r="189" s="53" customFormat="1" ht="19" customHeight="1" spans="1:3">
      <c r="A189" s="130" t="s">
        <v>432</v>
      </c>
      <c r="B189" s="131" t="s">
        <v>137</v>
      </c>
      <c r="C189" s="129">
        <v>229.08</v>
      </c>
    </row>
    <row r="190" s="53" customFormat="1" ht="19" customHeight="1" spans="1:3">
      <c r="A190" s="130" t="s">
        <v>433</v>
      </c>
      <c r="B190" s="131" t="s">
        <v>434</v>
      </c>
      <c r="C190" s="129">
        <v>10</v>
      </c>
    </row>
    <row r="191" s="53" customFormat="1" ht="19" customHeight="1" spans="1:3">
      <c r="A191" s="130" t="s">
        <v>435</v>
      </c>
      <c r="B191" s="131" t="s">
        <v>436</v>
      </c>
      <c r="C191" s="129">
        <v>10</v>
      </c>
    </row>
    <row r="192" s="53" customFormat="1" ht="19" customHeight="1" spans="1:3">
      <c r="A192" s="130">
        <v>21103</v>
      </c>
      <c r="B192" s="131" t="s">
        <v>437</v>
      </c>
      <c r="C192" s="129">
        <v>300</v>
      </c>
    </row>
    <row r="193" s="53" customFormat="1" ht="19" customHeight="1" spans="1:3">
      <c r="A193" s="130">
        <v>2110301</v>
      </c>
      <c r="B193" s="131" t="s">
        <v>438</v>
      </c>
      <c r="C193" s="129">
        <v>300</v>
      </c>
    </row>
    <row r="194" s="53" customFormat="1" ht="19" customHeight="1" spans="1:3">
      <c r="A194" s="130" t="s">
        <v>439</v>
      </c>
      <c r="B194" s="131" t="s">
        <v>440</v>
      </c>
      <c r="C194" s="129">
        <v>41</v>
      </c>
    </row>
    <row r="195" s="53" customFormat="1" ht="19" customHeight="1" spans="1:3">
      <c r="A195" s="130" t="s">
        <v>441</v>
      </c>
      <c r="B195" s="131" t="s">
        <v>442</v>
      </c>
      <c r="C195" s="129">
        <v>41</v>
      </c>
    </row>
    <row r="196" s="54" customFormat="1" ht="19" customHeight="1" spans="1:3">
      <c r="A196" s="56" t="s">
        <v>443</v>
      </c>
      <c r="B196" s="18" t="s">
        <v>444</v>
      </c>
      <c r="C196" s="127">
        <v>3684.4</v>
      </c>
    </row>
    <row r="197" s="53" customFormat="1" ht="19" customHeight="1" spans="1:3">
      <c r="A197" s="130" t="s">
        <v>445</v>
      </c>
      <c r="B197" s="131" t="s">
        <v>446</v>
      </c>
      <c r="C197" s="129">
        <v>982.03</v>
      </c>
    </row>
    <row r="198" s="53" customFormat="1" ht="19" customHeight="1" spans="1:3">
      <c r="A198" s="130" t="s">
        <v>447</v>
      </c>
      <c r="B198" s="131" t="s">
        <v>137</v>
      </c>
      <c r="C198" s="129">
        <v>817.74</v>
      </c>
    </row>
    <row r="199" s="53" customFormat="1" ht="19" customHeight="1" spans="1:3">
      <c r="A199" s="130" t="s">
        <v>448</v>
      </c>
      <c r="B199" s="131" t="s">
        <v>449</v>
      </c>
      <c r="C199" s="129">
        <v>33</v>
      </c>
    </row>
    <row r="200" s="53" customFormat="1" ht="19" customHeight="1" spans="1:3">
      <c r="A200" s="130" t="s">
        <v>450</v>
      </c>
      <c r="B200" s="131" t="s">
        <v>451</v>
      </c>
      <c r="C200" s="129">
        <v>6</v>
      </c>
    </row>
    <row r="201" s="53" customFormat="1" ht="19" customHeight="1" spans="1:3">
      <c r="A201" s="130" t="s">
        <v>452</v>
      </c>
      <c r="B201" s="131" t="s">
        <v>453</v>
      </c>
      <c r="C201" s="129">
        <v>27</v>
      </c>
    </row>
    <row r="202" s="53" customFormat="1" ht="19" customHeight="1" spans="1:3">
      <c r="A202" s="130">
        <v>2120109</v>
      </c>
      <c r="B202" s="131" t="s">
        <v>454</v>
      </c>
      <c r="C202" s="129">
        <v>73.35</v>
      </c>
    </row>
    <row r="203" s="53" customFormat="1" ht="19" customHeight="1" spans="1:3">
      <c r="A203" s="130" t="s">
        <v>455</v>
      </c>
      <c r="B203" s="131" t="s">
        <v>456</v>
      </c>
      <c r="C203" s="129">
        <v>24.94</v>
      </c>
    </row>
    <row r="204" s="53" customFormat="1" ht="19" customHeight="1" spans="1:3">
      <c r="A204" s="130" t="s">
        <v>457</v>
      </c>
      <c r="B204" s="131" t="s">
        <v>458</v>
      </c>
      <c r="C204" s="129">
        <v>1142.52</v>
      </c>
    </row>
    <row r="205" s="53" customFormat="1" ht="19" customHeight="1" spans="1:3">
      <c r="A205" s="130" t="s">
        <v>459</v>
      </c>
      <c r="B205" s="131" t="s">
        <v>460</v>
      </c>
      <c r="C205" s="129">
        <v>1142.52</v>
      </c>
    </row>
    <row r="206" s="53" customFormat="1" ht="19" customHeight="1" spans="1:3">
      <c r="A206" s="130" t="s">
        <v>461</v>
      </c>
      <c r="B206" s="131" t="s">
        <v>462</v>
      </c>
      <c r="C206" s="129">
        <v>1066.26</v>
      </c>
    </row>
    <row r="207" s="53" customFormat="1" ht="19" customHeight="1" spans="1:3">
      <c r="A207" s="130" t="s">
        <v>463</v>
      </c>
      <c r="B207" s="131" t="s">
        <v>464</v>
      </c>
      <c r="C207" s="129">
        <v>671.89</v>
      </c>
    </row>
    <row r="208" s="53" customFormat="1" ht="19" customHeight="1" spans="1:3">
      <c r="A208" s="130" t="s">
        <v>465</v>
      </c>
      <c r="B208" s="131" t="s">
        <v>466</v>
      </c>
      <c r="C208" s="129">
        <v>394.37</v>
      </c>
    </row>
    <row r="209" s="53" customFormat="1" ht="19" customHeight="1" spans="1:3">
      <c r="A209" s="130" t="s">
        <v>467</v>
      </c>
      <c r="B209" s="131" t="s">
        <v>468</v>
      </c>
      <c r="C209" s="129">
        <v>365.59</v>
      </c>
    </row>
    <row r="210" s="53" customFormat="1" ht="19" customHeight="1" spans="1:3">
      <c r="A210" s="130" t="s">
        <v>469</v>
      </c>
      <c r="B210" s="131" t="s">
        <v>470</v>
      </c>
      <c r="C210" s="129">
        <v>365.59</v>
      </c>
    </row>
    <row r="211" s="53" customFormat="1" ht="19" customHeight="1" spans="1:3">
      <c r="A211" s="130" t="s">
        <v>471</v>
      </c>
      <c r="B211" s="131" t="s">
        <v>472</v>
      </c>
      <c r="C211" s="129">
        <v>128</v>
      </c>
    </row>
    <row r="212" s="53" customFormat="1" ht="19" customHeight="1" spans="1:3">
      <c r="A212" s="130" t="s">
        <v>473</v>
      </c>
      <c r="B212" s="131" t="s">
        <v>474</v>
      </c>
      <c r="C212" s="129">
        <v>128</v>
      </c>
    </row>
    <row r="213" s="54" customFormat="1" ht="19" customHeight="1" spans="1:3">
      <c r="A213" s="56" t="s">
        <v>475</v>
      </c>
      <c r="B213" s="18" t="s">
        <v>476</v>
      </c>
      <c r="C213" s="127">
        <v>4071.72</v>
      </c>
    </row>
    <row r="214" s="53" customFormat="1" ht="19" customHeight="1" spans="1:3">
      <c r="A214" s="130" t="s">
        <v>477</v>
      </c>
      <c r="B214" s="131" t="s">
        <v>478</v>
      </c>
      <c r="C214" s="129">
        <v>1027.16</v>
      </c>
    </row>
    <row r="215" s="53" customFormat="1" ht="19" customHeight="1" spans="1:3">
      <c r="A215" s="130" t="s">
        <v>479</v>
      </c>
      <c r="B215" s="131" t="s">
        <v>137</v>
      </c>
      <c r="C215" s="129">
        <v>106.5</v>
      </c>
    </row>
    <row r="216" s="53" customFormat="1" ht="19" customHeight="1" spans="1:3">
      <c r="A216" s="130">
        <v>2130105</v>
      </c>
      <c r="B216" s="131" t="s">
        <v>480</v>
      </c>
      <c r="C216" s="129">
        <v>20</v>
      </c>
    </row>
    <row r="217" s="53" customFormat="1" ht="19" customHeight="1" spans="1:3">
      <c r="A217" s="130" t="s">
        <v>481</v>
      </c>
      <c r="B217" s="131" t="s">
        <v>482</v>
      </c>
      <c r="C217" s="129">
        <v>2</v>
      </c>
    </row>
    <row r="218" s="53" customFormat="1" ht="19" customHeight="1" spans="1:3">
      <c r="A218" s="130" t="s">
        <v>483</v>
      </c>
      <c r="B218" s="131" t="s">
        <v>484</v>
      </c>
      <c r="C218" s="129">
        <v>50.14</v>
      </c>
    </row>
    <row r="219" s="53" customFormat="1" ht="19" customHeight="1" spans="1:3">
      <c r="A219" s="130" t="s">
        <v>485</v>
      </c>
      <c r="B219" s="131" t="s">
        <v>486</v>
      </c>
      <c r="C219" s="129">
        <v>60</v>
      </c>
    </row>
    <row r="220" s="53" customFormat="1" ht="19" customHeight="1" spans="1:3">
      <c r="A220" s="130">
        <v>2130111</v>
      </c>
      <c r="B220" s="131" t="s">
        <v>487</v>
      </c>
      <c r="C220" s="129">
        <v>58</v>
      </c>
    </row>
    <row r="221" s="53" customFormat="1" ht="19" customHeight="1" spans="1:3">
      <c r="A221" s="130">
        <v>2130126</v>
      </c>
      <c r="B221" s="131" t="s">
        <v>488</v>
      </c>
      <c r="C221" s="129">
        <v>52</v>
      </c>
    </row>
    <row r="222" s="53" customFormat="1" ht="19" customHeight="1" spans="1:3">
      <c r="A222" s="130" t="s">
        <v>489</v>
      </c>
      <c r="B222" s="131" t="s">
        <v>490</v>
      </c>
      <c r="C222" s="129">
        <v>678.52</v>
      </c>
    </row>
    <row r="223" s="53" customFormat="1" ht="19" customHeight="1" spans="1:3">
      <c r="A223" s="130" t="s">
        <v>491</v>
      </c>
      <c r="B223" s="131" t="s">
        <v>492</v>
      </c>
      <c r="C223" s="129">
        <v>358.41</v>
      </c>
    </row>
    <row r="224" s="53" customFormat="1" ht="19" customHeight="1" spans="1:3">
      <c r="A224" s="130">
        <v>2130204</v>
      </c>
      <c r="B224" s="131" t="s">
        <v>493</v>
      </c>
      <c r="C224" s="129">
        <v>307.68</v>
      </c>
    </row>
    <row r="225" s="53" customFormat="1" ht="19" customHeight="1" spans="1:3">
      <c r="A225" s="130">
        <v>2130211</v>
      </c>
      <c r="B225" s="131" t="s">
        <v>494</v>
      </c>
      <c r="C225" s="129">
        <v>7</v>
      </c>
    </row>
    <row r="226" s="53" customFormat="1" ht="19" customHeight="1" spans="1:3">
      <c r="A226" s="130" t="s">
        <v>495</v>
      </c>
      <c r="B226" s="131" t="s">
        <v>496</v>
      </c>
      <c r="C226" s="129">
        <v>17.03</v>
      </c>
    </row>
    <row r="227" s="53" customFormat="1" ht="19" customHeight="1" spans="1:3">
      <c r="A227" s="130">
        <v>2130299</v>
      </c>
      <c r="B227" s="131" t="s">
        <v>497</v>
      </c>
      <c r="C227" s="129">
        <v>26.7</v>
      </c>
    </row>
    <row r="228" s="53" customFormat="1" ht="19" customHeight="1" spans="1:3">
      <c r="A228" s="130" t="s">
        <v>498</v>
      </c>
      <c r="B228" s="131" t="s">
        <v>499</v>
      </c>
      <c r="C228" s="129">
        <v>1524.67</v>
      </c>
    </row>
    <row r="229" s="53" customFormat="1" ht="19" customHeight="1" spans="1:3">
      <c r="A229" s="130" t="s">
        <v>500</v>
      </c>
      <c r="B229" s="131" t="s">
        <v>501</v>
      </c>
      <c r="C229" s="129">
        <v>27.35</v>
      </c>
    </row>
    <row r="230" s="53" customFormat="1" ht="19" customHeight="1" spans="1:3">
      <c r="A230" s="130">
        <v>2130314</v>
      </c>
      <c r="B230" s="131" t="s">
        <v>502</v>
      </c>
      <c r="C230" s="129">
        <v>50</v>
      </c>
    </row>
    <row r="231" s="53" customFormat="1" ht="19" customHeight="1" spans="1:3">
      <c r="A231" s="130">
        <v>2130316</v>
      </c>
      <c r="B231" s="131" t="s">
        <v>503</v>
      </c>
      <c r="C231" s="129">
        <v>73.12</v>
      </c>
    </row>
    <row r="232" s="53" customFormat="1" ht="19" customHeight="1" spans="1:3">
      <c r="A232" s="130" t="s">
        <v>504</v>
      </c>
      <c r="B232" s="131" t="s">
        <v>505</v>
      </c>
      <c r="C232" s="129">
        <v>1374.2</v>
      </c>
    </row>
    <row r="233" s="53" customFormat="1" ht="19" customHeight="1" spans="1:3">
      <c r="A233" s="130" t="s">
        <v>506</v>
      </c>
      <c r="B233" s="131" t="s">
        <v>507</v>
      </c>
      <c r="C233" s="129">
        <v>40</v>
      </c>
    </row>
    <row r="234" s="53" customFormat="1" ht="19" customHeight="1" spans="1:3">
      <c r="A234" s="130" t="s">
        <v>508</v>
      </c>
      <c r="B234" s="131" t="s">
        <v>509</v>
      </c>
      <c r="C234" s="129">
        <v>40</v>
      </c>
    </row>
    <row r="235" s="53" customFormat="1" ht="19" customHeight="1" spans="1:3">
      <c r="A235" s="130" t="s">
        <v>510</v>
      </c>
      <c r="B235" s="131" t="s">
        <v>511</v>
      </c>
      <c r="C235" s="129">
        <v>1091.48</v>
      </c>
    </row>
    <row r="236" s="53" customFormat="1" ht="19" customHeight="1" spans="1:3">
      <c r="A236" s="130" t="s">
        <v>512</v>
      </c>
      <c r="B236" s="131" t="s">
        <v>513</v>
      </c>
      <c r="C236" s="129">
        <v>113</v>
      </c>
    </row>
    <row r="237" s="53" customFormat="1" ht="19" customHeight="1" spans="1:3">
      <c r="A237" s="130">
        <v>2130705</v>
      </c>
      <c r="B237" s="131" t="s">
        <v>514</v>
      </c>
      <c r="C237" s="129">
        <v>66.6</v>
      </c>
    </row>
    <row r="238" s="53" customFormat="1" ht="19" customHeight="1" spans="1:3">
      <c r="A238" s="130" t="s">
        <v>515</v>
      </c>
      <c r="B238" s="131" t="s">
        <v>516</v>
      </c>
      <c r="C238" s="129">
        <v>911.88</v>
      </c>
    </row>
    <row r="239" s="53" customFormat="1" ht="19" customHeight="1" spans="1:3">
      <c r="A239" s="130">
        <v>21308</v>
      </c>
      <c r="B239" s="131" t="s">
        <v>517</v>
      </c>
      <c r="C239" s="129">
        <v>30</v>
      </c>
    </row>
    <row r="240" s="53" customFormat="1" ht="19" customHeight="1" spans="1:3">
      <c r="A240" s="130">
        <v>2130803</v>
      </c>
      <c r="B240" s="131" t="s">
        <v>518</v>
      </c>
      <c r="C240" s="129">
        <v>30</v>
      </c>
    </row>
    <row r="241" s="54" customFormat="1" ht="19" customHeight="1" spans="1:3">
      <c r="A241" s="56" t="s">
        <v>519</v>
      </c>
      <c r="B241" s="18" t="s">
        <v>520</v>
      </c>
      <c r="C241" s="127">
        <v>382.7</v>
      </c>
    </row>
    <row r="242" s="53" customFormat="1" ht="19" customHeight="1" spans="1:3">
      <c r="A242" s="130" t="s">
        <v>521</v>
      </c>
      <c r="B242" s="131" t="s">
        <v>522</v>
      </c>
      <c r="C242" s="129">
        <v>382.7</v>
      </c>
    </row>
    <row r="243" s="53" customFormat="1" ht="19" customHeight="1" spans="1:3">
      <c r="A243" s="130" t="s">
        <v>523</v>
      </c>
      <c r="B243" s="131" t="s">
        <v>137</v>
      </c>
      <c r="C243" s="129">
        <v>372.7</v>
      </c>
    </row>
    <row r="244" s="53" customFormat="1" ht="19" customHeight="1" spans="1:3">
      <c r="A244" s="130">
        <v>2140104</v>
      </c>
      <c r="B244" s="131" t="s">
        <v>524</v>
      </c>
      <c r="C244" s="129">
        <v>10</v>
      </c>
    </row>
    <row r="245" s="54" customFormat="1" ht="19" customHeight="1" spans="1:3">
      <c r="A245" s="56" t="s">
        <v>525</v>
      </c>
      <c r="B245" s="18" t="s">
        <v>526</v>
      </c>
      <c r="C245" s="127">
        <v>610.01</v>
      </c>
    </row>
    <row r="246" s="53" customFormat="1" ht="19" customHeight="1" spans="1:3">
      <c r="A246" s="130" t="s">
        <v>527</v>
      </c>
      <c r="B246" s="131" t="s">
        <v>528</v>
      </c>
      <c r="C246" s="129">
        <v>310.01</v>
      </c>
    </row>
    <row r="247" s="53" customFormat="1" ht="19" customHeight="1" spans="1:3">
      <c r="A247" s="130" t="s">
        <v>529</v>
      </c>
      <c r="B247" s="131" t="s">
        <v>137</v>
      </c>
      <c r="C247" s="129">
        <v>255.81</v>
      </c>
    </row>
    <row r="248" s="53" customFormat="1" ht="19" customHeight="1" spans="1:3">
      <c r="A248" s="130" t="s">
        <v>530</v>
      </c>
      <c r="B248" s="131" t="s">
        <v>531</v>
      </c>
      <c r="C248" s="129">
        <v>24.2</v>
      </c>
    </row>
    <row r="249" s="53" customFormat="1" ht="19" customHeight="1" spans="1:3">
      <c r="A249" s="130" t="s">
        <v>532</v>
      </c>
      <c r="B249" s="131" t="s">
        <v>533</v>
      </c>
      <c r="C249" s="129">
        <v>30</v>
      </c>
    </row>
    <row r="250" s="53" customFormat="1" ht="19" customHeight="1" spans="1:3">
      <c r="A250" s="130">
        <v>21508</v>
      </c>
      <c r="B250" s="131" t="s">
        <v>534</v>
      </c>
      <c r="C250" s="129">
        <v>300</v>
      </c>
    </row>
    <row r="251" s="53" customFormat="1" ht="19" customHeight="1" spans="1:3">
      <c r="A251" s="130">
        <v>2150805</v>
      </c>
      <c r="B251" s="131" t="s">
        <v>535</v>
      </c>
      <c r="C251" s="129">
        <v>300</v>
      </c>
    </row>
    <row r="252" s="54" customFormat="1" ht="19" customHeight="1" spans="1:3">
      <c r="A252" s="56" t="s">
        <v>536</v>
      </c>
      <c r="B252" s="18" t="s">
        <v>537</v>
      </c>
      <c r="C252" s="127">
        <v>1270.03</v>
      </c>
    </row>
    <row r="253" s="53" customFormat="1" ht="19" customHeight="1" spans="1:3">
      <c r="A253" s="130" t="s">
        <v>538</v>
      </c>
      <c r="B253" s="131" t="s">
        <v>539</v>
      </c>
      <c r="C253" s="129">
        <v>1270.03</v>
      </c>
    </row>
    <row r="254" s="53" customFormat="1" ht="19" customHeight="1" spans="1:3">
      <c r="A254" s="130" t="s">
        <v>540</v>
      </c>
      <c r="B254" s="131" t="s">
        <v>137</v>
      </c>
      <c r="C254" s="129">
        <v>407.91</v>
      </c>
    </row>
    <row r="255" s="53" customFormat="1" ht="19" customHeight="1" spans="1:3">
      <c r="A255" s="130">
        <v>2160505</v>
      </c>
      <c r="B255" s="131" t="s">
        <v>541</v>
      </c>
      <c r="C255" s="129">
        <v>66.87</v>
      </c>
    </row>
    <row r="256" s="53" customFormat="1" ht="19" customHeight="1" spans="1:3">
      <c r="A256" s="130" t="s">
        <v>542</v>
      </c>
      <c r="B256" s="131" t="s">
        <v>543</v>
      </c>
      <c r="C256" s="129">
        <v>510</v>
      </c>
    </row>
    <row r="257" s="53" customFormat="1" ht="19" customHeight="1" spans="1:3">
      <c r="A257" s="130" t="s">
        <v>544</v>
      </c>
      <c r="B257" s="131" t="s">
        <v>545</v>
      </c>
      <c r="C257" s="129">
        <v>285.25</v>
      </c>
    </row>
    <row r="258" s="54" customFormat="1" ht="19" customHeight="1" spans="1:3">
      <c r="A258" s="56" t="s">
        <v>546</v>
      </c>
      <c r="B258" s="18" t="s">
        <v>547</v>
      </c>
      <c r="C258" s="127">
        <v>1868.25</v>
      </c>
    </row>
    <row r="259" s="53" customFormat="1" ht="19" customHeight="1" spans="1:3">
      <c r="A259" s="130" t="s">
        <v>548</v>
      </c>
      <c r="B259" s="131" t="s">
        <v>549</v>
      </c>
      <c r="C259" s="129">
        <v>751.25</v>
      </c>
    </row>
    <row r="260" s="53" customFormat="1" ht="19" customHeight="1" spans="1:3">
      <c r="A260" s="130" t="s">
        <v>550</v>
      </c>
      <c r="B260" s="131" t="s">
        <v>137</v>
      </c>
      <c r="C260" s="129">
        <v>46.75</v>
      </c>
    </row>
    <row r="261" s="53" customFormat="1" ht="19" customHeight="1" spans="1:3">
      <c r="A261" s="130">
        <v>2200105</v>
      </c>
      <c r="B261" s="131" t="s">
        <v>551</v>
      </c>
      <c r="C261" s="129">
        <v>704.5</v>
      </c>
    </row>
    <row r="262" s="53" customFormat="1" ht="19" customHeight="1" spans="1:3">
      <c r="A262" s="130">
        <v>22002</v>
      </c>
      <c r="B262" s="131" t="s">
        <v>552</v>
      </c>
      <c r="C262" s="129">
        <v>1087</v>
      </c>
    </row>
    <row r="263" s="53" customFormat="1" ht="19" customHeight="1" spans="1:3">
      <c r="A263" s="130">
        <v>2200201</v>
      </c>
      <c r="B263" s="131" t="s">
        <v>137</v>
      </c>
      <c r="C263" s="129">
        <v>1087</v>
      </c>
    </row>
    <row r="264" s="53" customFormat="1" ht="19" customHeight="1" spans="1:3">
      <c r="A264" s="130" t="s">
        <v>553</v>
      </c>
      <c r="B264" s="131" t="s">
        <v>554</v>
      </c>
      <c r="C264" s="129">
        <v>30</v>
      </c>
    </row>
    <row r="265" s="53" customFormat="1" ht="19" customHeight="1" spans="1:3">
      <c r="A265" s="130">
        <v>2200506</v>
      </c>
      <c r="B265" s="131" t="s">
        <v>555</v>
      </c>
      <c r="C265" s="129">
        <v>30</v>
      </c>
    </row>
    <row r="266" s="54" customFormat="1" ht="19" customHeight="1" spans="1:3">
      <c r="A266" s="56" t="s">
        <v>556</v>
      </c>
      <c r="B266" s="18" t="s">
        <v>557</v>
      </c>
      <c r="C266" s="127">
        <v>2093.67</v>
      </c>
    </row>
    <row r="267" s="53" customFormat="1" ht="19" customHeight="1" spans="1:3">
      <c r="A267" s="130">
        <v>22101</v>
      </c>
      <c r="B267" s="131" t="s">
        <v>558</v>
      </c>
      <c r="C267" s="129">
        <v>50.85</v>
      </c>
    </row>
    <row r="268" s="53" customFormat="1" ht="19" customHeight="1" spans="1:3">
      <c r="A268" s="130">
        <v>2210105</v>
      </c>
      <c r="B268" s="131" t="s">
        <v>559</v>
      </c>
      <c r="C268" s="129">
        <v>50.85</v>
      </c>
    </row>
    <row r="269" s="53" customFormat="1" ht="19" customHeight="1" spans="1:3">
      <c r="A269" s="130" t="s">
        <v>560</v>
      </c>
      <c r="B269" s="131" t="s">
        <v>561</v>
      </c>
      <c r="C269" s="129">
        <v>2042.82</v>
      </c>
    </row>
    <row r="270" s="53" customFormat="1" ht="19" customHeight="1" spans="1:3">
      <c r="A270" s="130" t="s">
        <v>562</v>
      </c>
      <c r="B270" s="131" t="s">
        <v>563</v>
      </c>
      <c r="C270" s="129">
        <v>2042.82</v>
      </c>
    </row>
    <row r="271" s="54" customFormat="1" ht="19" customHeight="1" spans="1:3">
      <c r="A271" s="56" t="s">
        <v>564</v>
      </c>
      <c r="B271" s="18" t="s">
        <v>565</v>
      </c>
      <c r="C271" s="127">
        <v>1819.92</v>
      </c>
    </row>
    <row r="272" s="54" customFormat="1" ht="19" customHeight="1" spans="1:3">
      <c r="A272" s="56" t="s">
        <v>566</v>
      </c>
      <c r="B272" s="18" t="s">
        <v>567</v>
      </c>
      <c r="C272" s="127">
        <f>C273+C274</f>
        <v>6831</v>
      </c>
    </row>
    <row r="273" s="53" customFormat="1" ht="19" customHeight="1" spans="1:3">
      <c r="A273" s="130">
        <v>22902</v>
      </c>
      <c r="B273" s="131" t="s">
        <v>568</v>
      </c>
      <c r="C273" s="129">
        <v>2300</v>
      </c>
    </row>
    <row r="274" s="53" customFormat="1" ht="19" customHeight="1" spans="1:3">
      <c r="A274" s="130" t="s">
        <v>569</v>
      </c>
      <c r="B274" s="131" t="s">
        <v>567</v>
      </c>
      <c r="C274" s="129">
        <f>C275</f>
        <v>4531</v>
      </c>
    </row>
    <row r="275" s="53" customFormat="1" ht="19" customHeight="1" spans="1:3">
      <c r="A275" s="130" t="s">
        <v>570</v>
      </c>
      <c r="B275" s="131" t="s">
        <v>571</v>
      </c>
      <c r="C275" s="129">
        <v>4531</v>
      </c>
    </row>
    <row r="276" s="54" customFormat="1" ht="19" customHeight="1" spans="1:3">
      <c r="A276" s="56">
        <v>232</v>
      </c>
      <c r="B276" s="18" t="s">
        <v>572</v>
      </c>
      <c r="C276" s="127">
        <v>12718.57</v>
      </c>
    </row>
    <row r="277" s="53" customFormat="1" ht="19" customHeight="1" spans="1:3">
      <c r="A277" s="130">
        <v>23203</v>
      </c>
      <c r="B277" s="131" t="s">
        <v>573</v>
      </c>
      <c r="C277" s="129">
        <v>12718.57</v>
      </c>
    </row>
    <row r="278" s="53" customFormat="1" ht="19" customHeight="1" spans="1:3">
      <c r="A278" s="130">
        <v>2320301</v>
      </c>
      <c r="B278" s="131" t="s">
        <v>574</v>
      </c>
      <c r="C278" s="129">
        <v>12718.57</v>
      </c>
    </row>
    <row r="279" s="54" customFormat="1" ht="19" customHeight="1" spans="1:3">
      <c r="A279" s="13" t="s">
        <v>100</v>
      </c>
      <c r="B279" s="13"/>
      <c r="C279" s="127">
        <f>C4+C62+C67+C82+C89+C92+C100+C154+C187+C196+C213+C241+C245+C252+C258+C266+C271+C272+C276</f>
        <v>81933</v>
      </c>
    </row>
  </sheetData>
  <mergeCells count="2">
    <mergeCell ref="A1:C1"/>
    <mergeCell ref="A279:B279"/>
  </mergeCells>
  <printOptions horizontalCentered="1"/>
  <pageMargins left="0.747916666666667" right="0.747916666666667" top="0.984027777777778" bottom="0.984027777777778" header="0.511805555555556" footer="0.511805555555556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C54"/>
  <sheetViews>
    <sheetView workbookViewId="0">
      <selection activeCell="F4" sqref="F4"/>
    </sheetView>
  </sheetViews>
  <sheetFormatPr defaultColWidth="9" defaultRowHeight="15.75" outlineLevelCol="2"/>
  <cols>
    <col min="1" max="1" width="15" style="105" customWidth="1"/>
    <col min="2" max="2" width="40.125" style="39" customWidth="1"/>
    <col min="3" max="3" width="28.625" style="40" customWidth="1"/>
    <col min="4" max="16384" width="9" style="39"/>
  </cols>
  <sheetData>
    <row r="1" ht="51" customHeight="1" spans="1:3">
      <c r="A1" s="41" t="s">
        <v>575</v>
      </c>
      <c r="B1" s="41"/>
      <c r="C1" s="41"/>
    </row>
    <row r="2" s="37" customFormat="1" ht="20.25" customHeight="1" spans="1:3">
      <c r="A2" s="106"/>
      <c r="C2" s="42" t="s">
        <v>1</v>
      </c>
    </row>
    <row r="3" s="38" customFormat="1" ht="21" customHeight="1" spans="1:3">
      <c r="A3" s="43" t="s">
        <v>102</v>
      </c>
      <c r="B3" s="43" t="s">
        <v>132</v>
      </c>
      <c r="C3" s="44" t="s">
        <v>5</v>
      </c>
    </row>
    <row r="4" s="101" customFormat="1" ht="20.25" customHeight="1" spans="1:3">
      <c r="A4" s="107">
        <v>301</v>
      </c>
      <c r="B4" s="107" t="s">
        <v>576</v>
      </c>
      <c r="C4" s="108">
        <f>SUM(C5:C11)</f>
        <v>27733</v>
      </c>
    </row>
    <row r="5" s="102" customFormat="1" ht="20.25" customHeight="1" spans="1:3">
      <c r="A5" s="109">
        <v>30101</v>
      </c>
      <c r="B5" s="110" t="s">
        <v>577</v>
      </c>
      <c r="C5" s="111">
        <v>9494</v>
      </c>
    </row>
    <row r="6" s="102" customFormat="1" ht="20.25" customHeight="1" spans="1:3">
      <c r="A6" s="109">
        <v>30102</v>
      </c>
      <c r="B6" s="110" t="s">
        <v>578</v>
      </c>
      <c r="C6" s="111">
        <v>4196</v>
      </c>
    </row>
    <row r="7" s="102" customFormat="1" ht="20.25" customHeight="1" spans="1:3">
      <c r="A7" s="109">
        <v>30103</v>
      </c>
      <c r="B7" s="110" t="s">
        <v>579</v>
      </c>
      <c r="C7" s="111">
        <v>54</v>
      </c>
    </row>
    <row r="8" s="102" customFormat="1" ht="20.25" customHeight="1" spans="1:3">
      <c r="A8" s="109">
        <v>30104</v>
      </c>
      <c r="B8" s="110" t="s">
        <v>580</v>
      </c>
      <c r="C8" s="111">
        <v>7549</v>
      </c>
    </row>
    <row r="9" s="102" customFormat="1" ht="20.25" customHeight="1" spans="1:3">
      <c r="A9" s="112">
        <v>30105</v>
      </c>
      <c r="B9" s="110" t="s">
        <v>581</v>
      </c>
      <c r="C9" s="111">
        <v>3</v>
      </c>
    </row>
    <row r="10" s="102" customFormat="1" ht="20.25" customHeight="1" spans="1:3">
      <c r="A10" s="112">
        <v>30107</v>
      </c>
      <c r="B10" s="110" t="s">
        <v>582</v>
      </c>
      <c r="C10" s="111">
        <v>6173</v>
      </c>
    </row>
    <row r="11" s="102" customFormat="1" ht="20.25" customHeight="1" spans="1:3">
      <c r="A11" s="112">
        <v>30199</v>
      </c>
      <c r="B11" s="110" t="s">
        <v>583</v>
      </c>
      <c r="C11" s="111">
        <v>264</v>
      </c>
    </row>
    <row r="12" s="38" customFormat="1" ht="20.25" customHeight="1" spans="1:3">
      <c r="A12" s="45">
        <v>302</v>
      </c>
      <c r="B12" s="45" t="s">
        <v>584</v>
      </c>
      <c r="C12" s="108">
        <f>SUM(C13:C38)</f>
        <v>16093</v>
      </c>
    </row>
    <row r="13" s="37" customFormat="1" ht="20.25" customHeight="1" spans="1:3">
      <c r="A13" s="109">
        <v>30201</v>
      </c>
      <c r="B13" s="49" t="s">
        <v>585</v>
      </c>
      <c r="C13" s="111">
        <v>1114</v>
      </c>
    </row>
    <row r="14" s="37" customFormat="1" ht="20.25" customHeight="1" spans="1:3">
      <c r="A14" s="109">
        <v>30202</v>
      </c>
      <c r="B14" s="49" t="s">
        <v>586</v>
      </c>
      <c r="C14" s="111">
        <v>318</v>
      </c>
    </row>
    <row r="15" s="37" customFormat="1" ht="20.25" customHeight="1" spans="1:3">
      <c r="A15" s="109">
        <v>30203</v>
      </c>
      <c r="B15" s="49" t="s">
        <v>587</v>
      </c>
      <c r="C15" s="111">
        <v>109</v>
      </c>
    </row>
    <row r="16" s="37" customFormat="1" ht="20.25" customHeight="1" spans="1:3">
      <c r="A16" s="112">
        <v>30204</v>
      </c>
      <c r="B16" s="49" t="s">
        <v>588</v>
      </c>
      <c r="C16" s="111">
        <v>7</v>
      </c>
    </row>
    <row r="17" s="37" customFormat="1" ht="20.25" customHeight="1" spans="1:3">
      <c r="A17" s="109">
        <v>30205</v>
      </c>
      <c r="B17" s="49" t="s">
        <v>589</v>
      </c>
      <c r="C17" s="111">
        <v>135</v>
      </c>
    </row>
    <row r="18" s="37" customFormat="1" ht="20.25" customHeight="1" spans="1:3">
      <c r="A18" s="112">
        <v>30206</v>
      </c>
      <c r="B18" s="49" t="s">
        <v>590</v>
      </c>
      <c r="C18" s="111">
        <v>472</v>
      </c>
    </row>
    <row r="19" s="37" customFormat="1" ht="20.25" customHeight="1" spans="1:3">
      <c r="A19" s="109">
        <v>30207</v>
      </c>
      <c r="B19" s="49" t="s">
        <v>591</v>
      </c>
      <c r="C19" s="111">
        <v>194</v>
      </c>
    </row>
    <row r="20" s="37" customFormat="1" ht="20.25" customHeight="1" spans="1:3">
      <c r="A20" s="109">
        <v>30208</v>
      </c>
      <c r="B20" s="49" t="s">
        <v>592</v>
      </c>
      <c r="C20" s="111">
        <v>441</v>
      </c>
    </row>
    <row r="21" s="37" customFormat="1" ht="20.25" customHeight="1" spans="1:3">
      <c r="A21" s="109">
        <v>30209</v>
      </c>
      <c r="B21" s="49" t="s">
        <v>593</v>
      </c>
      <c r="C21" s="111">
        <v>973</v>
      </c>
    </row>
    <row r="22" s="37" customFormat="1" ht="20.25" customHeight="1" spans="1:3">
      <c r="A22" s="109">
        <v>30211</v>
      </c>
      <c r="B22" s="49" t="s">
        <v>594</v>
      </c>
      <c r="C22" s="111">
        <v>891</v>
      </c>
    </row>
    <row r="23" s="37" customFormat="1" ht="20.25" customHeight="1" spans="1:3">
      <c r="A23" s="109">
        <v>30212</v>
      </c>
      <c r="B23" s="49" t="s">
        <v>595</v>
      </c>
      <c r="C23" s="111">
        <v>50</v>
      </c>
    </row>
    <row r="24" s="37" customFormat="1" ht="20.25" customHeight="1" spans="1:3">
      <c r="A24" s="109">
        <v>30213</v>
      </c>
      <c r="B24" s="49" t="s">
        <v>596</v>
      </c>
      <c r="C24" s="111">
        <v>1125</v>
      </c>
    </row>
    <row r="25" s="37" customFormat="1" ht="20.25" customHeight="1" spans="1:3">
      <c r="A25" s="109">
        <v>30214</v>
      </c>
      <c r="B25" s="49" t="s">
        <v>597</v>
      </c>
      <c r="C25" s="111">
        <v>922</v>
      </c>
    </row>
    <row r="26" s="37" customFormat="1" ht="20.25" customHeight="1" spans="1:3">
      <c r="A26" s="109">
        <v>30215</v>
      </c>
      <c r="B26" s="49" t="s">
        <v>598</v>
      </c>
      <c r="C26" s="111">
        <v>373</v>
      </c>
    </row>
    <row r="27" s="37" customFormat="1" ht="20.25" customHeight="1" spans="1:3">
      <c r="A27" s="109">
        <v>30216</v>
      </c>
      <c r="B27" s="49" t="s">
        <v>599</v>
      </c>
      <c r="C27" s="111">
        <v>211</v>
      </c>
    </row>
    <row r="28" s="37" customFormat="1" ht="20.25" customHeight="1" spans="1:3">
      <c r="A28" s="109">
        <v>30217</v>
      </c>
      <c r="B28" s="49" t="s">
        <v>600</v>
      </c>
      <c r="C28" s="111">
        <v>377</v>
      </c>
    </row>
    <row r="29" s="37" customFormat="1" ht="20.25" customHeight="1" spans="1:3">
      <c r="A29" s="109">
        <v>30218</v>
      </c>
      <c r="B29" s="49" t="s">
        <v>601</v>
      </c>
      <c r="C29" s="111">
        <v>1054</v>
      </c>
    </row>
    <row r="30" s="37" customFormat="1" ht="20.25" customHeight="1" spans="1:3">
      <c r="A30" s="112">
        <v>30224</v>
      </c>
      <c r="B30" s="49" t="s">
        <v>602</v>
      </c>
      <c r="C30" s="111">
        <v>19</v>
      </c>
    </row>
    <row r="31" s="37" customFormat="1" ht="20.25" customHeight="1" spans="1:3">
      <c r="A31" s="112">
        <v>30225</v>
      </c>
      <c r="B31" s="49" t="s">
        <v>603</v>
      </c>
      <c r="C31" s="111">
        <v>169</v>
      </c>
    </row>
    <row r="32" s="37" customFormat="1" ht="20.25" customHeight="1" spans="1:3">
      <c r="A32" s="109">
        <v>30226</v>
      </c>
      <c r="B32" s="49" t="s">
        <v>604</v>
      </c>
      <c r="C32" s="111">
        <v>4929</v>
      </c>
    </row>
    <row r="33" s="37" customFormat="1" ht="20.25" customHeight="1" spans="1:3">
      <c r="A33" s="109">
        <v>30227</v>
      </c>
      <c r="B33" s="49" t="s">
        <v>605</v>
      </c>
      <c r="C33" s="111">
        <v>165</v>
      </c>
    </row>
    <row r="34" s="37" customFormat="1" ht="20.25" customHeight="1" spans="1:3">
      <c r="A34" s="112">
        <v>30228</v>
      </c>
      <c r="B34" s="49" t="s">
        <v>606</v>
      </c>
      <c r="C34" s="111">
        <v>173</v>
      </c>
    </row>
    <row r="35" s="37" customFormat="1" ht="20.25" customHeight="1" spans="1:3">
      <c r="A35" s="109">
        <v>30229</v>
      </c>
      <c r="B35" s="49" t="s">
        <v>607</v>
      </c>
      <c r="C35" s="111">
        <v>172</v>
      </c>
    </row>
    <row r="36" s="37" customFormat="1" ht="20.25" customHeight="1" spans="1:3">
      <c r="A36" s="113">
        <v>30231</v>
      </c>
      <c r="B36" s="114" t="s">
        <v>608</v>
      </c>
      <c r="C36" s="111">
        <v>372</v>
      </c>
    </row>
    <row r="37" s="37" customFormat="1" ht="20.25" customHeight="1" spans="1:3">
      <c r="A37" s="112">
        <v>30239</v>
      </c>
      <c r="B37" s="49" t="s">
        <v>609</v>
      </c>
      <c r="C37" s="111">
        <v>54</v>
      </c>
    </row>
    <row r="38" s="37" customFormat="1" ht="20.25" customHeight="1" spans="1:3">
      <c r="A38" s="109">
        <v>30299</v>
      </c>
      <c r="B38" s="49" t="s">
        <v>610</v>
      </c>
      <c r="C38" s="111">
        <v>1274</v>
      </c>
    </row>
    <row r="39" s="38" customFormat="1" ht="20.25" customHeight="1" spans="1:3">
      <c r="A39" s="107">
        <v>303</v>
      </c>
      <c r="B39" s="107" t="s">
        <v>611</v>
      </c>
      <c r="C39" s="108">
        <f>SUM(C40:C49)</f>
        <v>7904</v>
      </c>
    </row>
    <row r="40" s="37" customFormat="1" ht="20.25" customHeight="1" spans="1:3">
      <c r="A40" s="109">
        <v>30302</v>
      </c>
      <c r="B40" s="115" t="s">
        <v>612</v>
      </c>
      <c r="C40" s="111">
        <v>1108</v>
      </c>
    </row>
    <row r="41" s="37" customFormat="1" ht="20.25" customHeight="1" spans="1:3">
      <c r="A41" s="109">
        <v>30303</v>
      </c>
      <c r="B41" s="115" t="s">
        <v>613</v>
      </c>
      <c r="C41" s="111">
        <v>50</v>
      </c>
    </row>
    <row r="42" s="37" customFormat="1" ht="20.25" customHeight="1" spans="1:3">
      <c r="A42" s="109">
        <v>30304</v>
      </c>
      <c r="B42" s="115" t="s">
        <v>614</v>
      </c>
      <c r="C42" s="111">
        <v>222</v>
      </c>
    </row>
    <row r="43" s="103" customFormat="1" ht="20.25" customHeight="1" spans="1:3">
      <c r="A43" s="109">
        <v>30305</v>
      </c>
      <c r="B43" s="115" t="s">
        <v>615</v>
      </c>
      <c r="C43" s="111">
        <v>1224</v>
      </c>
    </row>
    <row r="44" s="103" customFormat="1" ht="20.25" customHeight="1" spans="1:3">
      <c r="A44" s="109">
        <v>30306</v>
      </c>
      <c r="B44" s="115" t="s">
        <v>616</v>
      </c>
      <c r="C44" s="111">
        <v>600</v>
      </c>
    </row>
    <row r="45" s="103" customFormat="1" ht="20.25" customHeight="1" spans="1:3">
      <c r="A45" s="109">
        <v>30307</v>
      </c>
      <c r="B45" s="115" t="s">
        <v>617</v>
      </c>
      <c r="C45" s="111">
        <v>214</v>
      </c>
    </row>
    <row r="46" s="103" customFormat="1" ht="20.25" customHeight="1" spans="1:3">
      <c r="A46" s="109">
        <v>30309</v>
      </c>
      <c r="B46" s="115" t="s">
        <v>618</v>
      </c>
      <c r="C46" s="111">
        <v>180</v>
      </c>
    </row>
    <row r="47" s="103" customFormat="1" ht="20.25" customHeight="1" spans="1:3">
      <c r="A47" s="109">
        <v>30310</v>
      </c>
      <c r="B47" s="115" t="s">
        <v>619</v>
      </c>
      <c r="C47" s="111">
        <v>108</v>
      </c>
    </row>
    <row r="48" s="103" customFormat="1" ht="20.25" customHeight="1" spans="1:3">
      <c r="A48" s="109">
        <v>30311</v>
      </c>
      <c r="B48" s="115" t="s">
        <v>620</v>
      </c>
      <c r="C48" s="111">
        <v>2046</v>
      </c>
    </row>
    <row r="49" s="103" customFormat="1" ht="20.25" customHeight="1" spans="1:3">
      <c r="A49" s="109">
        <v>30399</v>
      </c>
      <c r="B49" s="115" t="s">
        <v>621</v>
      </c>
      <c r="C49" s="111">
        <v>2152</v>
      </c>
    </row>
    <row r="50" s="104" customFormat="1" ht="20.25" customHeight="1" spans="1:3">
      <c r="A50" s="116">
        <v>304</v>
      </c>
      <c r="B50" s="117" t="s">
        <v>622</v>
      </c>
      <c r="C50" s="108">
        <v>907</v>
      </c>
    </row>
    <row r="51" s="103" customFormat="1" ht="20.25" customHeight="1" spans="1:3">
      <c r="A51" s="109">
        <v>30499</v>
      </c>
      <c r="B51" s="115" t="s">
        <v>622</v>
      </c>
      <c r="C51" s="111">
        <v>907</v>
      </c>
    </row>
    <row r="52" s="104" customFormat="1" ht="20.25" customHeight="1" spans="1:3">
      <c r="A52" s="116">
        <v>310</v>
      </c>
      <c r="B52" s="117" t="s">
        <v>623</v>
      </c>
      <c r="C52" s="108">
        <v>241</v>
      </c>
    </row>
    <row r="53" s="103" customFormat="1" ht="20.25" customHeight="1" spans="1:3">
      <c r="A53" s="109">
        <v>31002</v>
      </c>
      <c r="B53" s="115" t="s">
        <v>624</v>
      </c>
      <c r="C53" s="111">
        <v>241</v>
      </c>
    </row>
    <row r="54" s="104" customFormat="1" ht="18.75" customHeight="1" spans="1:3">
      <c r="A54" s="43" t="s">
        <v>100</v>
      </c>
      <c r="B54" s="43"/>
      <c r="C54" s="108">
        <f>C4+C12+C39+C50+C52</f>
        <v>52878</v>
      </c>
    </row>
  </sheetData>
  <mergeCells count="2">
    <mergeCell ref="A1:C1"/>
    <mergeCell ref="A54:B54"/>
  </mergeCells>
  <printOptions horizontalCentered="1"/>
  <pageMargins left="0.920138888888889" right="0.747916666666667" top="0.984027777777778" bottom="0.984027777777778" header="0.511805555555556" footer="0.511805555555556"/>
  <pageSetup paperSize="9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H20"/>
  <sheetViews>
    <sheetView workbookViewId="0">
      <selection activeCell="K7" sqref="K7"/>
    </sheetView>
  </sheetViews>
  <sheetFormatPr defaultColWidth="9" defaultRowHeight="15" outlineLevelCol="7"/>
  <cols>
    <col min="1" max="1" width="33" style="86" customWidth="1"/>
    <col min="2" max="2" width="10" style="87" customWidth="1"/>
    <col min="3" max="3" width="31.1083333333333" style="86" customWidth="1"/>
    <col min="4" max="8" width="10.4416666666667" style="87" customWidth="1"/>
    <col min="9" max="16384" width="9" style="86"/>
  </cols>
  <sheetData>
    <row r="1" ht="39.75" customHeight="1" spans="1:8">
      <c r="A1" s="88" t="s">
        <v>625</v>
      </c>
      <c r="B1" s="88"/>
      <c r="C1" s="88"/>
      <c r="D1" s="88"/>
      <c r="E1" s="88"/>
      <c r="F1" s="88"/>
      <c r="G1" s="88"/>
      <c r="H1" s="88"/>
    </row>
    <row r="2" ht="25" customHeight="1" spans="1:8">
      <c r="A2" s="89"/>
      <c r="B2" s="89"/>
      <c r="C2" s="89"/>
      <c r="D2" s="89"/>
      <c r="E2" s="89"/>
      <c r="F2" s="89"/>
      <c r="G2" s="90" t="s">
        <v>1</v>
      </c>
      <c r="H2" s="90"/>
    </row>
    <row r="3" s="84" customFormat="1" ht="21" customHeight="1" spans="1:8">
      <c r="A3" s="91" t="s">
        <v>2</v>
      </c>
      <c r="B3" s="92"/>
      <c r="C3" s="91" t="s">
        <v>626</v>
      </c>
      <c r="D3" s="93"/>
      <c r="E3" s="93"/>
      <c r="F3" s="93"/>
      <c r="G3" s="93"/>
      <c r="H3" s="92"/>
    </row>
    <row r="4" s="84" customFormat="1" ht="16.5" customHeight="1" spans="1:8">
      <c r="A4" s="94" t="s">
        <v>4</v>
      </c>
      <c r="B4" s="94" t="s">
        <v>5</v>
      </c>
      <c r="C4" s="95" t="s">
        <v>4</v>
      </c>
      <c r="D4" s="94" t="s">
        <v>100</v>
      </c>
      <c r="E4" s="94" t="s">
        <v>5</v>
      </c>
      <c r="F4" s="94"/>
      <c r="G4" s="94"/>
      <c r="H4" s="96" t="s">
        <v>627</v>
      </c>
    </row>
    <row r="5" s="84" customFormat="1" ht="37.5" customHeight="1" spans="1:8">
      <c r="A5" s="94"/>
      <c r="B5" s="94"/>
      <c r="C5" s="97"/>
      <c r="D5" s="94"/>
      <c r="E5" s="94" t="s">
        <v>628</v>
      </c>
      <c r="F5" s="96" t="s">
        <v>629</v>
      </c>
      <c r="G5" s="98" t="s">
        <v>630</v>
      </c>
      <c r="H5" s="96"/>
    </row>
    <row r="6" s="84" customFormat="1" ht="19.5" customHeight="1" spans="1:8">
      <c r="A6" s="24" t="s">
        <v>631</v>
      </c>
      <c r="B6" s="24"/>
      <c r="C6" s="24" t="s">
        <v>632</v>
      </c>
      <c r="D6" s="24"/>
      <c r="E6" s="24"/>
      <c r="F6" s="24"/>
      <c r="G6" s="24"/>
      <c r="H6" s="24"/>
    </row>
    <row r="7" s="84" customFormat="1" ht="19.5" customHeight="1" spans="1:8">
      <c r="A7" s="24" t="s">
        <v>633</v>
      </c>
      <c r="B7" s="24"/>
      <c r="C7" s="24" t="s">
        <v>634</v>
      </c>
      <c r="D7" s="24"/>
      <c r="E7" s="24"/>
      <c r="F7" s="24"/>
      <c r="G7" s="24"/>
      <c r="H7" s="24"/>
    </row>
    <row r="8" s="84" customFormat="1" ht="19.5" customHeight="1" spans="1:8">
      <c r="A8" s="24" t="s">
        <v>635</v>
      </c>
      <c r="B8" s="24"/>
      <c r="C8" s="24" t="s">
        <v>636</v>
      </c>
      <c r="D8" s="24">
        <f t="shared" ref="D7:D20" si="0">E8+H8</f>
        <v>384</v>
      </c>
      <c r="E8" s="24"/>
      <c r="F8" s="24"/>
      <c r="G8" s="24"/>
      <c r="H8" s="24">
        <v>384</v>
      </c>
    </row>
    <row r="9" s="84" customFormat="1" ht="19.5" customHeight="1" spans="1:8">
      <c r="A9" s="24" t="s">
        <v>637</v>
      </c>
      <c r="B9" s="24">
        <v>1433</v>
      </c>
      <c r="C9" s="24" t="s">
        <v>638</v>
      </c>
      <c r="D9" s="24"/>
      <c r="E9" s="24"/>
      <c r="F9" s="24"/>
      <c r="G9" s="24"/>
      <c r="H9" s="24"/>
    </row>
    <row r="10" s="84" customFormat="1" ht="19.5" customHeight="1" spans="1:8">
      <c r="A10" s="24" t="s">
        <v>639</v>
      </c>
      <c r="B10" s="24">
        <v>69733</v>
      </c>
      <c r="C10" s="24" t="s">
        <v>640</v>
      </c>
      <c r="D10" s="24">
        <f t="shared" si="0"/>
        <v>44707</v>
      </c>
      <c r="E10" s="24">
        <f>F10+G10</f>
        <v>44707</v>
      </c>
      <c r="F10" s="24">
        <v>44707</v>
      </c>
      <c r="G10" s="24"/>
      <c r="H10" s="24"/>
    </row>
    <row r="11" s="85" customFormat="1" ht="19.5" customHeight="1" spans="1:8">
      <c r="A11" s="24" t="s">
        <v>641</v>
      </c>
      <c r="B11" s="24">
        <v>678</v>
      </c>
      <c r="C11" s="24" t="s">
        <v>642</v>
      </c>
      <c r="D11" s="24"/>
      <c r="E11" s="24"/>
      <c r="F11" s="24"/>
      <c r="G11" s="24"/>
      <c r="H11" s="24"/>
    </row>
    <row r="12" s="85" customFormat="1" ht="19.5" customHeight="1" spans="1:8">
      <c r="A12" s="24" t="s">
        <v>643</v>
      </c>
      <c r="B12" s="24">
        <v>2700</v>
      </c>
      <c r="C12" s="24" t="s">
        <v>644</v>
      </c>
      <c r="D12" s="24"/>
      <c r="E12" s="24"/>
      <c r="F12" s="24"/>
      <c r="G12" s="24"/>
      <c r="H12" s="24"/>
    </row>
    <row r="13" s="85" customFormat="1" ht="19.5" customHeight="1" spans="1:8">
      <c r="A13" s="24" t="s">
        <v>645</v>
      </c>
      <c r="B13" s="24"/>
      <c r="C13" s="24" t="s">
        <v>646</v>
      </c>
      <c r="D13" s="24"/>
      <c r="E13" s="24"/>
      <c r="F13" s="24"/>
      <c r="G13" s="24"/>
      <c r="H13" s="24"/>
    </row>
    <row r="14" s="84" customFormat="1" ht="19.5" customHeight="1" spans="1:8">
      <c r="A14" s="24" t="s">
        <v>647</v>
      </c>
      <c r="B14" s="24"/>
      <c r="C14" s="24" t="s">
        <v>648</v>
      </c>
      <c r="D14" s="24"/>
      <c r="E14" s="24"/>
      <c r="F14" s="24"/>
      <c r="G14" s="24"/>
      <c r="H14" s="24"/>
    </row>
    <row r="15" s="84" customFormat="1" ht="19.5" customHeight="1" spans="1:8">
      <c r="A15" s="24" t="s">
        <v>649</v>
      </c>
      <c r="B15" s="24"/>
      <c r="C15" s="24" t="s">
        <v>650</v>
      </c>
      <c r="D15" s="24"/>
      <c r="E15" s="24"/>
      <c r="F15" s="24"/>
      <c r="G15" s="24"/>
      <c r="H15" s="24"/>
    </row>
    <row r="16" s="84" customFormat="1" ht="19.5" customHeight="1" spans="1:8">
      <c r="A16" s="24" t="s">
        <v>651</v>
      </c>
      <c r="B16" s="24"/>
      <c r="C16" s="24" t="s">
        <v>652</v>
      </c>
      <c r="D16" s="24">
        <f t="shared" si="0"/>
        <v>23</v>
      </c>
      <c r="E16" s="24"/>
      <c r="F16" s="24"/>
      <c r="G16" s="24"/>
      <c r="H16" s="24">
        <v>23</v>
      </c>
    </row>
    <row r="17" s="84" customFormat="1" ht="19.5" customHeight="1" spans="1:8">
      <c r="A17" s="24" t="s">
        <v>653</v>
      </c>
      <c r="B17" s="24">
        <v>407</v>
      </c>
      <c r="C17" s="24" t="s">
        <v>654</v>
      </c>
      <c r="D17" s="24">
        <f t="shared" si="0"/>
        <v>20000</v>
      </c>
      <c r="E17" s="24">
        <f t="shared" ref="E17:E19" si="1">F17+G17</f>
        <v>20000</v>
      </c>
      <c r="F17" s="24">
        <v>20000</v>
      </c>
      <c r="G17" s="24"/>
      <c r="H17" s="24"/>
    </row>
    <row r="18" s="84" customFormat="1" ht="19.5" customHeight="1" spans="1:8">
      <c r="A18" s="99"/>
      <c r="B18" s="99"/>
      <c r="C18" s="24" t="s">
        <v>655</v>
      </c>
      <c r="D18" s="24">
        <f t="shared" si="0"/>
        <v>1103</v>
      </c>
      <c r="E18" s="24">
        <f t="shared" si="1"/>
        <v>1103</v>
      </c>
      <c r="F18" s="24">
        <v>1103</v>
      </c>
      <c r="G18" s="24"/>
      <c r="H18" s="24"/>
    </row>
    <row r="19" s="84" customFormat="1" ht="19.5" customHeight="1" spans="1:8">
      <c r="A19" s="24"/>
      <c r="B19" s="24"/>
      <c r="C19" s="24" t="s">
        <v>656</v>
      </c>
      <c r="D19" s="24">
        <f t="shared" si="0"/>
        <v>8734</v>
      </c>
      <c r="E19" s="24">
        <f t="shared" si="1"/>
        <v>8734</v>
      </c>
      <c r="F19" s="24">
        <v>8734</v>
      </c>
      <c r="G19" s="24"/>
      <c r="H19" s="24"/>
    </row>
    <row r="20" s="84" customFormat="1" ht="19.5" customHeight="1" spans="1:8">
      <c r="A20" s="94" t="s">
        <v>657</v>
      </c>
      <c r="B20" s="100">
        <f>SUM(B6:B19)</f>
        <v>74951</v>
      </c>
      <c r="C20" s="94" t="s">
        <v>658</v>
      </c>
      <c r="D20" s="19">
        <f t="shared" si="0"/>
        <v>74951</v>
      </c>
      <c r="E20" s="19">
        <f>SUM(E6:E19)</f>
        <v>74544</v>
      </c>
      <c r="F20" s="19">
        <f t="shared" ref="F20:H20" si="2">SUM(F6:F19)</f>
        <v>74544</v>
      </c>
      <c r="G20" s="19"/>
      <c r="H20" s="19">
        <f t="shared" si="2"/>
        <v>407</v>
      </c>
    </row>
  </sheetData>
  <mergeCells count="10">
    <mergeCell ref="A1:H1"/>
    <mergeCell ref="G2:H2"/>
    <mergeCell ref="A3:B3"/>
    <mergeCell ref="C3:H3"/>
    <mergeCell ref="E4:G4"/>
    <mergeCell ref="A4:A5"/>
    <mergeCell ref="B4:B5"/>
    <mergeCell ref="C4:C5"/>
    <mergeCell ref="D4:D5"/>
    <mergeCell ref="H4:H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Y30"/>
  <sheetViews>
    <sheetView tabSelected="1" workbookViewId="0">
      <selection activeCell="AE11" sqref="AE11"/>
    </sheetView>
  </sheetViews>
  <sheetFormatPr defaultColWidth="7" defaultRowHeight="15"/>
  <cols>
    <col min="1" max="1" width="9.775" style="2" customWidth="1"/>
    <col min="2" max="2" width="58" style="3" customWidth="1"/>
    <col min="3" max="3" width="14.2166666666667" style="55" customWidth="1"/>
    <col min="4" max="4" width="10.3333333333333" style="3" hidden="1" customWidth="1"/>
    <col min="5" max="5" width="9.66666666666667" style="5" hidden="1" customWidth="1"/>
    <col min="6" max="6" width="8.10833333333333" style="5" hidden="1" customWidth="1"/>
    <col min="7" max="7" width="9.66666666666667" style="6" hidden="1" customWidth="1"/>
    <col min="8" max="8" width="17.4416666666667" style="6" hidden="1" customWidth="1"/>
    <col min="9" max="9" width="12.4416666666667" style="7" hidden="1" customWidth="1"/>
    <col min="10" max="10" width="7" style="8" hidden="1" customWidth="1"/>
    <col min="11" max="12" width="7" style="5" hidden="1" customWidth="1"/>
    <col min="13" max="13" width="13.8833333333333" style="5" hidden="1" customWidth="1"/>
    <col min="14" max="14" width="7.88333333333333" style="5" hidden="1" customWidth="1"/>
    <col min="15" max="15" width="9.44166666666667" style="5" hidden="1" customWidth="1"/>
    <col min="16" max="16" width="6.88333333333333" style="5" hidden="1" customWidth="1"/>
    <col min="17" max="17" width="9" style="5" hidden="1" customWidth="1"/>
    <col min="18" max="18" width="5.88333333333333" style="5" hidden="1" customWidth="1"/>
    <col min="19" max="19" width="5.21666666666667" style="5" hidden="1" customWidth="1"/>
    <col min="20" max="20" width="6.44166666666667" style="5" hidden="1" customWidth="1"/>
    <col min="21" max="22" width="7" style="5" hidden="1" customWidth="1"/>
    <col min="23" max="23" width="10.6666666666667" style="5" hidden="1" customWidth="1"/>
    <col min="24" max="24" width="10.4416666666667" style="5" hidden="1" customWidth="1"/>
    <col min="25" max="25" width="7" style="5" hidden="1" customWidth="1"/>
    <col min="26" max="16384" width="7" style="5"/>
  </cols>
  <sheetData>
    <row r="1" ht="50" customHeight="1" spans="1:9">
      <c r="A1" s="9" t="s">
        <v>659</v>
      </c>
      <c r="B1" s="9"/>
      <c r="C1" s="10"/>
      <c r="G1" s="5"/>
      <c r="H1" s="5"/>
      <c r="I1" s="5"/>
    </row>
    <row r="2" s="1" customFormat="1" ht="20" customHeight="1" spans="1:13">
      <c r="A2" s="11"/>
      <c r="C2" s="12" t="s">
        <v>1</v>
      </c>
      <c r="E2" s="1">
        <v>12.11</v>
      </c>
      <c r="G2" s="1">
        <v>12.22</v>
      </c>
      <c r="J2" s="28"/>
      <c r="M2" s="1">
        <v>1.2</v>
      </c>
    </row>
    <row r="3" s="1" customFormat="1" ht="21.75" customHeight="1" spans="1:15">
      <c r="A3" s="13" t="s">
        <v>102</v>
      </c>
      <c r="B3" s="14" t="s">
        <v>132</v>
      </c>
      <c r="C3" s="15" t="s">
        <v>5</v>
      </c>
      <c r="G3" s="16" t="s">
        <v>102</v>
      </c>
      <c r="H3" s="16" t="s">
        <v>103</v>
      </c>
      <c r="I3" s="16" t="s">
        <v>100</v>
      </c>
      <c r="J3" s="28"/>
      <c r="M3" s="16" t="s">
        <v>102</v>
      </c>
      <c r="N3" s="29" t="s">
        <v>103</v>
      </c>
      <c r="O3" s="16" t="s">
        <v>100</v>
      </c>
    </row>
    <row r="4" s="52" customFormat="1" ht="25.5" customHeight="1" spans="1:15">
      <c r="A4" s="56" t="s">
        <v>291</v>
      </c>
      <c r="B4" s="56" t="s">
        <v>292</v>
      </c>
      <c r="C4" s="19">
        <f>SUM(C5:C6)</f>
        <v>384</v>
      </c>
      <c r="G4" s="57"/>
      <c r="H4" s="57"/>
      <c r="I4" s="57"/>
      <c r="J4" s="71"/>
      <c r="M4" s="57"/>
      <c r="N4" s="72"/>
      <c r="O4" s="57"/>
    </row>
    <row r="5" s="1" customFormat="1" ht="25.5" customHeight="1" spans="1:15">
      <c r="A5" s="58" t="s">
        <v>660</v>
      </c>
      <c r="B5" s="59" t="s">
        <v>661</v>
      </c>
      <c r="C5" s="24">
        <v>319</v>
      </c>
      <c r="G5" s="16"/>
      <c r="H5" s="16"/>
      <c r="I5" s="16"/>
      <c r="J5" s="28"/>
      <c r="M5" s="16"/>
      <c r="N5" s="29"/>
      <c r="O5" s="16"/>
    </row>
    <row r="6" s="1" customFormat="1" ht="25.5" customHeight="1" spans="1:15">
      <c r="A6" s="58" t="s">
        <v>662</v>
      </c>
      <c r="B6" s="59" t="s">
        <v>663</v>
      </c>
      <c r="C6" s="24">
        <v>65</v>
      </c>
      <c r="G6" s="16"/>
      <c r="H6" s="16"/>
      <c r="I6" s="16"/>
      <c r="J6" s="28"/>
      <c r="M6" s="16"/>
      <c r="N6" s="29"/>
      <c r="O6" s="16"/>
    </row>
    <row r="7" s="52" customFormat="1" ht="25.5" customHeight="1" spans="1:25">
      <c r="A7" s="56" t="s">
        <v>443</v>
      </c>
      <c r="B7" s="56" t="s">
        <v>444</v>
      </c>
      <c r="C7" s="19">
        <f>C8+C14+C15</f>
        <v>44707</v>
      </c>
      <c r="D7" s="60">
        <v>105429</v>
      </c>
      <c r="E7" s="61">
        <v>595734.14</v>
      </c>
      <c r="F7" s="52">
        <f>104401+13602</f>
        <v>118003</v>
      </c>
      <c r="G7" s="62" t="s">
        <v>123</v>
      </c>
      <c r="H7" s="62" t="s">
        <v>124</v>
      </c>
      <c r="I7" s="73">
        <v>596221.15</v>
      </c>
      <c r="J7" s="71">
        <f t="shared" ref="J7" si="0">G7-A7</f>
        <v>-11</v>
      </c>
      <c r="K7" s="60">
        <f t="shared" ref="K7" si="1">I7-C7</f>
        <v>551514.15</v>
      </c>
      <c r="L7" s="60">
        <v>75943</v>
      </c>
      <c r="M7" s="62" t="s">
        <v>123</v>
      </c>
      <c r="N7" s="62" t="s">
        <v>124</v>
      </c>
      <c r="O7" s="73">
        <v>643048.95</v>
      </c>
      <c r="P7" s="71">
        <f t="shared" ref="P7" si="2">M7-A7</f>
        <v>-11</v>
      </c>
      <c r="Q7" s="60">
        <f t="shared" ref="Q7" si="3">O7-C7</f>
        <v>598341.95</v>
      </c>
      <c r="S7" s="52">
        <v>717759</v>
      </c>
      <c r="U7" s="78" t="s">
        <v>123</v>
      </c>
      <c r="V7" s="78" t="s">
        <v>124</v>
      </c>
      <c r="W7" s="79">
        <v>659380.53</v>
      </c>
      <c r="X7" s="52">
        <f t="shared" ref="X7" si="4">C7-W7</f>
        <v>-614673.53</v>
      </c>
      <c r="Y7" s="52">
        <f t="shared" ref="Y7" si="5">U7-A7</f>
        <v>-11</v>
      </c>
    </row>
    <row r="8" s="1" customFormat="1" ht="25.5" customHeight="1" spans="1:25">
      <c r="A8" s="63">
        <v>21208</v>
      </c>
      <c r="B8" s="64" t="s">
        <v>664</v>
      </c>
      <c r="C8" s="24">
        <f>SUM(C9:C13)</f>
        <v>33359</v>
      </c>
      <c r="D8" s="20"/>
      <c r="E8" s="20">
        <v>7616.62</v>
      </c>
      <c r="G8" s="22" t="s">
        <v>134</v>
      </c>
      <c r="H8" s="22" t="s">
        <v>665</v>
      </c>
      <c r="I8" s="30">
        <v>7616.62</v>
      </c>
      <c r="J8" s="28" t="e">
        <f>G8-#REF!</f>
        <v>#REF!</v>
      </c>
      <c r="K8" s="20" t="e">
        <f>I8-#REF!</f>
        <v>#REF!</v>
      </c>
      <c r="L8" s="20"/>
      <c r="M8" s="22" t="s">
        <v>134</v>
      </c>
      <c r="N8" s="22" t="s">
        <v>665</v>
      </c>
      <c r="O8" s="30">
        <v>7749.58</v>
      </c>
      <c r="P8" s="28" t="e">
        <f>M8-#REF!</f>
        <v>#REF!</v>
      </c>
      <c r="Q8" s="20" t="e">
        <f>O8-#REF!</f>
        <v>#REF!</v>
      </c>
      <c r="U8" s="31" t="s">
        <v>134</v>
      </c>
      <c r="V8" s="31" t="s">
        <v>665</v>
      </c>
      <c r="W8" s="32">
        <v>8475.47</v>
      </c>
      <c r="X8" s="1" t="e">
        <f>#REF!-W8</f>
        <v>#REF!</v>
      </c>
      <c r="Y8" s="1" t="e">
        <f>U8-#REF!</f>
        <v>#REF!</v>
      </c>
    </row>
    <row r="9" s="1" customFormat="1" ht="25.5" customHeight="1" spans="1:25">
      <c r="A9" s="58">
        <v>2120801</v>
      </c>
      <c r="B9" s="59" t="s">
        <v>666</v>
      </c>
      <c r="C9" s="24">
        <v>10445</v>
      </c>
      <c r="D9" s="20"/>
      <c r="E9" s="20">
        <v>3922.87</v>
      </c>
      <c r="G9" s="22" t="s">
        <v>136</v>
      </c>
      <c r="H9" s="22" t="s">
        <v>667</v>
      </c>
      <c r="I9" s="30">
        <v>3922.87</v>
      </c>
      <c r="J9" s="28" t="e">
        <f>G9-#REF!</f>
        <v>#REF!</v>
      </c>
      <c r="K9" s="20" t="e">
        <f>I9-#REF!</f>
        <v>#REF!</v>
      </c>
      <c r="L9" s="20">
        <v>750</v>
      </c>
      <c r="M9" s="22" t="s">
        <v>136</v>
      </c>
      <c r="N9" s="22" t="s">
        <v>667</v>
      </c>
      <c r="O9" s="30">
        <v>4041.81</v>
      </c>
      <c r="P9" s="28" t="e">
        <f>M9-#REF!</f>
        <v>#REF!</v>
      </c>
      <c r="Q9" s="20" t="e">
        <f>O9-#REF!</f>
        <v>#REF!</v>
      </c>
      <c r="U9" s="31" t="s">
        <v>136</v>
      </c>
      <c r="V9" s="31" t="s">
        <v>667</v>
      </c>
      <c r="W9" s="32">
        <v>4680.94</v>
      </c>
      <c r="X9" s="1" t="e">
        <f>#REF!-W9</f>
        <v>#REF!</v>
      </c>
      <c r="Y9" s="1" t="e">
        <f>U9-#REF!</f>
        <v>#REF!</v>
      </c>
    </row>
    <row r="10" s="1" customFormat="1" ht="25.5" customHeight="1" spans="1:24">
      <c r="A10" s="58">
        <v>2120802</v>
      </c>
      <c r="B10" s="59" t="s">
        <v>668</v>
      </c>
      <c r="C10" s="24">
        <v>749</v>
      </c>
      <c r="D10" s="65"/>
      <c r="E10" s="20"/>
      <c r="F10" s="20"/>
      <c r="H10" s="22"/>
      <c r="I10" s="22"/>
      <c r="J10" s="30"/>
      <c r="K10" s="28"/>
      <c r="L10" s="20"/>
      <c r="M10" s="20"/>
      <c r="N10" s="22"/>
      <c r="O10" s="22"/>
      <c r="P10" s="30"/>
      <c r="Q10" s="28"/>
      <c r="R10" s="20"/>
      <c r="V10" s="31"/>
      <c r="W10" s="31"/>
      <c r="X10" s="32"/>
    </row>
    <row r="11" s="1" customFormat="1" ht="25.5" customHeight="1" spans="1:24">
      <c r="A11" s="58">
        <v>2120803</v>
      </c>
      <c r="B11" s="59" t="s">
        <v>669</v>
      </c>
      <c r="C11" s="24">
        <v>16359</v>
      </c>
      <c r="D11" s="65"/>
      <c r="E11" s="20"/>
      <c r="F11" s="20"/>
      <c r="H11" s="22"/>
      <c r="I11" s="22"/>
      <c r="J11" s="30"/>
      <c r="K11" s="28"/>
      <c r="L11" s="20"/>
      <c r="M11" s="20"/>
      <c r="N11" s="22"/>
      <c r="O11" s="22"/>
      <c r="P11" s="30"/>
      <c r="Q11" s="28"/>
      <c r="R11" s="20"/>
      <c r="V11" s="31"/>
      <c r="W11" s="31"/>
      <c r="X11" s="32"/>
    </row>
    <row r="12" s="1" customFormat="1" ht="25.5" customHeight="1" spans="1:24">
      <c r="A12" s="58">
        <v>2120804</v>
      </c>
      <c r="B12" s="59" t="s">
        <v>670</v>
      </c>
      <c r="C12" s="24">
        <v>2313</v>
      </c>
      <c r="D12" s="65"/>
      <c r="E12" s="20"/>
      <c r="F12" s="20"/>
      <c r="H12" s="22"/>
      <c r="I12" s="22"/>
      <c r="J12" s="30"/>
      <c r="K12" s="28"/>
      <c r="L12" s="20"/>
      <c r="M12" s="20"/>
      <c r="N12" s="22"/>
      <c r="O12" s="22"/>
      <c r="P12" s="30"/>
      <c r="Q12" s="28"/>
      <c r="R12" s="20"/>
      <c r="V12" s="31"/>
      <c r="W12" s="31"/>
      <c r="X12" s="32"/>
    </row>
    <row r="13" s="1" customFormat="1" ht="25.5" customHeight="1" spans="1:24">
      <c r="A13" s="58">
        <v>2120813</v>
      </c>
      <c r="B13" s="64" t="s">
        <v>671</v>
      </c>
      <c r="C13" s="24">
        <v>3493</v>
      </c>
      <c r="D13" s="65"/>
      <c r="E13" s="20"/>
      <c r="F13" s="20"/>
      <c r="H13" s="22"/>
      <c r="I13" s="22"/>
      <c r="J13" s="30"/>
      <c r="K13" s="28"/>
      <c r="L13" s="20"/>
      <c r="M13" s="20"/>
      <c r="N13" s="22"/>
      <c r="O13" s="22"/>
      <c r="P13" s="30"/>
      <c r="Q13" s="28"/>
      <c r="R13" s="20"/>
      <c r="V13" s="31"/>
      <c r="W13" s="31"/>
      <c r="X13" s="32"/>
    </row>
    <row r="14" s="1" customFormat="1" ht="25.5" customHeight="1" spans="1:25">
      <c r="A14" s="58">
        <v>21211</v>
      </c>
      <c r="B14" s="64" t="s">
        <v>672</v>
      </c>
      <c r="C14" s="24">
        <v>3078</v>
      </c>
      <c r="D14" s="66"/>
      <c r="E14" s="66">
        <v>135.6</v>
      </c>
      <c r="G14" s="22" t="s">
        <v>673</v>
      </c>
      <c r="H14" s="22" t="s">
        <v>674</v>
      </c>
      <c r="I14" s="30">
        <v>135.6</v>
      </c>
      <c r="J14" s="28" t="e">
        <f>G14-#REF!</f>
        <v>#REF!</v>
      </c>
      <c r="K14" s="20" t="e">
        <f>I14-#REF!</f>
        <v>#REF!</v>
      </c>
      <c r="L14" s="20"/>
      <c r="M14" s="22" t="s">
        <v>673</v>
      </c>
      <c r="N14" s="22" t="s">
        <v>674</v>
      </c>
      <c r="O14" s="30">
        <v>135.6</v>
      </c>
      <c r="P14" s="28" t="e">
        <f>M14-#REF!</f>
        <v>#REF!</v>
      </c>
      <c r="Q14" s="20" t="e">
        <f>O14-#REF!</f>
        <v>#REF!</v>
      </c>
      <c r="U14" s="31" t="s">
        <v>673</v>
      </c>
      <c r="V14" s="31" t="s">
        <v>674</v>
      </c>
      <c r="W14" s="32">
        <v>135.6</v>
      </c>
      <c r="X14" s="1" t="e">
        <f>#REF!-W14</f>
        <v>#REF!</v>
      </c>
      <c r="Y14" s="1" t="e">
        <f>U14-#REF!</f>
        <v>#REF!</v>
      </c>
    </row>
    <row r="15" s="1" customFormat="1" ht="25.5" customHeight="1" spans="1:24">
      <c r="A15" s="58">
        <v>21213</v>
      </c>
      <c r="B15" s="64" t="s">
        <v>675</v>
      </c>
      <c r="C15" s="24">
        <f>SUM(C16:C16)</f>
        <v>8270</v>
      </c>
      <c r="G15" s="16" t="str">
        <f t="shared" ref="G15:I15" si="6">""</f>
        <v/>
      </c>
      <c r="H15" s="16" t="str">
        <f t="shared" si="6"/>
        <v/>
      </c>
      <c r="I15" s="16" t="str">
        <f t="shared" si="6"/>
        <v/>
      </c>
      <c r="J15" s="28"/>
      <c r="M15" s="16" t="str">
        <f t="shared" ref="M15:O15" si="7">""</f>
        <v/>
      </c>
      <c r="N15" s="29" t="str">
        <f t="shared" si="7"/>
        <v/>
      </c>
      <c r="O15" s="16" t="str">
        <f t="shared" si="7"/>
        <v/>
      </c>
      <c r="W15" s="33" t="e">
        <f>W16+#REF!+#REF!+#REF!+#REF!+#REF!+#REF!+#REF!+#REF!+#REF!+#REF!+#REF!+#REF!+#REF!+#REF!+#REF!+#REF!+#REF!+#REF!+#REF!+#REF!</f>
        <v>#REF!</v>
      </c>
      <c r="X15" s="33" t="e">
        <f>X16+#REF!+#REF!+#REF!+#REF!+#REF!+#REF!+#REF!+#REF!+#REF!+#REF!+#REF!+#REF!+#REF!+#REF!+#REF!+#REF!+#REF!+#REF!+#REF!+#REF!</f>
        <v>#REF!</v>
      </c>
    </row>
    <row r="16" s="53" customFormat="1" ht="25.5" customHeight="1" spans="1:25">
      <c r="A16" s="58">
        <v>2121301</v>
      </c>
      <c r="B16" s="59" t="s">
        <v>676</v>
      </c>
      <c r="C16" s="24">
        <v>8270</v>
      </c>
      <c r="D16" s="1"/>
      <c r="G16" s="67"/>
      <c r="H16" s="67"/>
      <c r="I16" s="74"/>
      <c r="J16" s="75"/>
      <c r="Q16" s="80"/>
      <c r="U16" s="81" t="s">
        <v>125</v>
      </c>
      <c r="V16" s="81" t="s">
        <v>126</v>
      </c>
      <c r="W16" s="82">
        <v>19998</v>
      </c>
      <c r="X16" s="53">
        <f>C30-W16</f>
        <v>-19998</v>
      </c>
      <c r="Y16" s="53">
        <f>U16-A30</f>
        <v>232</v>
      </c>
    </row>
    <row r="17" s="54" customFormat="1" ht="25.5" customHeight="1" spans="1:17">
      <c r="A17" s="68">
        <v>229</v>
      </c>
      <c r="B17" s="68" t="s">
        <v>567</v>
      </c>
      <c r="C17" s="19">
        <f>C19+C18</f>
        <v>23</v>
      </c>
      <c r="D17" s="52"/>
      <c r="G17" s="69"/>
      <c r="H17" s="69"/>
      <c r="I17" s="76"/>
      <c r="J17" s="77"/>
      <c r="Q17" s="83"/>
    </row>
    <row r="18" s="53" customFormat="1" ht="25.5" customHeight="1" spans="1:23">
      <c r="A18" s="58">
        <v>22904</v>
      </c>
      <c r="B18" s="59" t="s">
        <v>677</v>
      </c>
      <c r="C18" s="24">
        <v>19</v>
      </c>
      <c r="D18" s="1"/>
      <c r="G18" s="67"/>
      <c r="H18" s="67"/>
      <c r="I18" s="74"/>
      <c r="J18" s="75"/>
      <c r="Q18" s="80"/>
      <c r="U18" s="81"/>
      <c r="V18" s="81"/>
      <c r="W18" s="82"/>
    </row>
    <row r="19" s="53" customFormat="1" ht="25.5" customHeight="1" spans="1:23">
      <c r="A19" s="58">
        <v>22960</v>
      </c>
      <c r="B19" s="59" t="s">
        <v>678</v>
      </c>
      <c r="C19" s="24">
        <f>C20</f>
        <v>4</v>
      </c>
      <c r="D19" s="1"/>
      <c r="G19" s="67"/>
      <c r="H19" s="67"/>
      <c r="I19" s="74"/>
      <c r="J19" s="75"/>
      <c r="Q19" s="80"/>
      <c r="U19" s="81"/>
      <c r="V19" s="81"/>
      <c r="W19" s="82"/>
    </row>
    <row r="20" s="53" customFormat="1" ht="25.5" customHeight="1" spans="1:23">
      <c r="A20" s="58">
        <v>2296011</v>
      </c>
      <c r="B20" s="59" t="s">
        <v>679</v>
      </c>
      <c r="C20" s="24">
        <v>4</v>
      </c>
      <c r="D20" s="1"/>
      <c r="G20" s="67"/>
      <c r="H20" s="67"/>
      <c r="I20" s="74"/>
      <c r="J20" s="75"/>
      <c r="Q20" s="80"/>
      <c r="U20" s="81"/>
      <c r="V20" s="81"/>
      <c r="W20" s="82"/>
    </row>
    <row r="21" s="54" customFormat="1" ht="25.5" customHeight="1" spans="1:17">
      <c r="A21" s="68">
        <v>230</v>
      </c>
      <c r="B21" s="68" t="s">
        <v>680</v>
      </c>
      <c r="C21" s="19">
        <f>C22</f>
        <v>8734</v>
      </c>
      <c r="D21" s="52"/>
      <c r="G21" s="69"/>
      <c r="H21" s="69"/>
      <c r="I21" s="76"/>
      <c r="J21" s="77"/>
      <c r="Q21" s="83"/>
    </row>
    <row r="22" s="53" customFormat="1" ht="25.5" customHeight="1" spans="1:17">
      <c r="A22" s="58">
        <v>23008</v>
      </c>
      <c r="B22" s="58" t="s">
        <v>681</v>
      </c>
      <c r="C22" s="24">
        <v>8734</v>
      </c>
      <c r="D22" s="1"/>
      <c r="G22" s="67"/>
      <c r="H22" s="67"/>
      <c r="I22" s="74"/>
      <c r="J22" s="75"/>
      <c r="Q22" s="80"/>
    </row>
    <row r="23" s="54" customFormat="1" ht="25.5" customHeight="1" spans="1:17">
      <c r="A23" s="68">
        <v>231</v>
      </c>
      <c r="B23" s="68" t="s">
        <v>682</v>
      </c>
      <c r="C23" s="19">
        <f t="shared" ref="C23:C24" si="8">C24</f>
        <v>20000</v>
      </c>
      <c r="D23" s="52"/>
      <c r="G23" s="69"/>
      <c r="H23" s="69"/>
      <c r="I23" s="76"/>
      <c r="J23" s="77"/>
      <c r="Q23" s="83"/>
    </row>
    <row r="24" s="53" customFormat="1" ht="25.5" customHeight="1" spans="1:17">
      <c r="A24" s="58">
        <v>23104</v>
      </c>
      <c r="B24" s="64" t="s">
        <v>683</v>
      </c>
      <c r="C24" s="24">
        <f t="shared" si="8"/>
        <v>20000</v>
      </c>
      <c r="D24" s="1"/>
      <c r="G24" s="67"/>
      <c r="H24" s="67"/>
      <c r="I24" s="74"/>
      <c r="J24" s="75"/>
      <c r="Q24" s="80"/>
    </row>
    <row r="25" s="53" customFormat="1" ht="25.5" customHeight="1" spans="1:17">
      <c r="A25" s="58">
        <v>2310411</v>
      </c>
      <c r="B25" s="64" t="s">
        <v>684</v>
      </c>
      <c r="C25" s="24">
        <v>20000</v>
      </c>
      <c r="D25" s="1"/>
      <c r="G25" s="67"/>
      <c r="H25" s="67"/>
      <c r="I25" s="74"/>
      <c r="J25" s="75"/>
      <c r="Q25" s="80"/>
    </row>
    <row r="26" s="54" customFormat="1" ht="25.5" customHeight="1" spans="1:17">
      <c r="A26" s="68">
        <v>232</v>
      </c>
      <c r="B26" s="70" t="s">
        <v>572</v>
      </c>
      <c r="C26" s="19">
        <f>C27</f>
        <v>1103</v>
      </c>
      <c r="D26" s="52"/>
      <c r="G26" s="69"/>
      <c r="H26" s="69"/>
      <c r="I26" s="76"/>
      <c r="J26" s="77"/>
      <c r="Q26" s="83"/>
    </row>
    <row r="27" s="53" customFormat="1" ht="25.5" customHeight="1" spans="1:17">
      <c r="A27" s="58">
        <v>23204</v>
      </c>
      <c r="B27" s="64" t="s">
        <v>685</v>
      </c>
      <c r="C27" s="24">
        <f>C28</f>
        <v>1103</v>
      </c>
      <c r="D27" s="1"/>
      <c r="G27" s="67"/>
      <c r="H27" s="67"/>
      <c r="I27" s="74"/>
      <c r="J27" s="75"/>
      <c r="Q27" s="80"/>
    </row>
    <row r="28" s="53" customFormat="1" ht="25.5" customHeight="1" spans="1:17">
      <c r="A28" s="58">
        <v>2320411</v>
      </c>
      <c r="B28" s="64" t="s">
        <v>686</v>
      </c>
      <c r="C28" s="24">
        <v>1103</v>
      </c>
      <c r="D28" s="1"/>
      <c r="G28" s="67"/>
      <c r="H28" s="67"/>
      <c r="I28" s="74"/>
      <c r="J28" s="75"/>
      <c r="Q28" s="80"/>
    </row>
    <row r="29" s="53" customFormat="1" ht="23.25" customHeight="1" spans="1:17">
      <c r="A29" s="26" t="s">
        <v>100</v>
      </c>
      <c r="B29" s="27"/>
      <c r="C29" s="19">
        <f>C4+C7+C21+C23+C26+C17</f>
        <v>74951</v>
      </c>
      <c r="D29" s="1"/>
      <c r="G29" s="67"/>
      <c r="H29" s="67"/>
      <c r="I29" s="74"/>
      <c r="J29" s="75"/>
      <c r="Q29" s="80"/>
    </row>
    <row r="30" spans="17:17">
      <c r="Q30" s="34"/>
    </row>
  </sheetData>
  <mergeCells count="2">
    <mergeCell ref="A1:C1"/>
    <mergeCell ref="A29:B29"/>
  </mergeCells>
  <printOptions horizontalCentered="1"/>
  <pageMargins left="0.747916666666667" right="0.747916666666667" top="0.707638888888889" bottom="0.984027777777778" header="0.511805555555556" footer="0.511805555555556"/>
  <pageSetup paperSize="9" scale="95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E23"/>
  <sheetViews>
    <sheetView workbookViewId="0">
      <selection activeCell="C15" sqref="C15"/>
    </sheetView>
  </sheetViews>
  <sheetFormatPr defaultColWidth="9" defaultRowHeight="15.75" outlineLevelCol="4"/>
  <cols>
    <col min="1" max="1" width="10.1083333333333" style="39" customWidth="1"/>
    <col min="2" max="2" width="49.5" style="39" customWidth="1"/>
    <col min="3" max="3" width="19.3333333333333" style="40" customWidth="1"/>
    <col min="4" max="16384" width="9" style="39"/>
  </cols>
  <sheetData>
    <row r="1" ht="48" customHeight="1" spans="1:3">
      <c r="A1" s="41" t="s">
        <v>687</v>
      </c>
      <c r="B1" s="41"/>
      <c r="C1" s="41"/>
    </row>
    <row r="2" s="37" customFormat="1" ht="21" customHeight="1" spans="3:3">
      <c r="C2" s="42" t="s">
        <v>1</v>
      </c>
    </row>
    <row r="3" s="38" customFormat="1" ht="33" customHeight="1" spans="1:3">
      <c r="A3" s="43" t="s">
        <v>102</v>
      </c>
      <c r="B3" s="43" t="s">
        <v>132</v>
      </c>
      <c r="C3" s="44" t="s">
        <v>5</v>
      </c>
    </row>
    <row r="4" s="37" customFormat="1" ht="26.25" customHeight="1" spans="1:5">
      <c r="A4" s="45">
        <v>10202</v>
      </c>
      <c r="B4" s="46" t="s">
        <v>688</v>
      </c>
      <c r="C4" s="24"/>
      <c r="E4" s="47"/>
    </row>
    <row r="5" s="37" customFormat="1" ht="26.25" customHeight="1" spans="1:3">
      <c r="A5" s="48">
        <v>1020201</v>
      </c>
      <c r="B5" s="49" t="s">
        <v>689</v>
      </c>
      <c r="C5" s="24"/>
    </row>
    <row r="6" s="37" customFormat="1" ht="26.25" customHeight="1" spans="1:5">
      <c r="A6" s="45" t="s">
        <v>690</v>
      </c>
      <c r="B6" s="46" t="s">
        <v>691</v>
      </c>
      <c r="C6" s="19">
        <f>SUM(C7:C8)</f>
        <v>10599</v>
      </c>
      <c r="E6" s="47"/>
    </row>
    <row r="7" s="37" customFormat="1" ht="26.25" customHeight="1" spans="1:5">
      <c r="A7" s="48">
        <v>1020301</v>
      </c>
      <c r="B7" s="49" t="s">
        <v>692</v>
      </c>
      <c r="C7" s="24">
        <v>10193</v>
      </c>
      <c r="E7" s="47"/>
    </row>
    <row r="8" s="37" customFormat="1" ht="26.25" customHeight="1" spans="1:3">
      <c r="A8" s="48">
        <v>1020303</v>
      </c>
      <c r="B8" s="49" t="s">
        <v>693</v>
      </c>
      <c r="C8" s="24">
        <v>406</v>
      </c>
    </row>
    <row r="9" s="37" customFormat="1" ht="26.25" customHeight="1" spans="1:5">
      <c r="A9" s="45" t="s">
        <v>694</v>
      </c>
      <c r="B9" s="46" t="s">
        <v>695</v>
      </c>
      <c r="C9" s="24"/>
      <c r="E9" s="47"/>
    </row>
    <row r="10" s="37" customFormat="1" ht="26.25" customHeight="1" spans="1:3">
      <c r="A10" s="48">
        <v>1020401</v>
      </c>
      <c r="B10" s="49" t="s">
        <v>696</v>
      </c>
      <c r="C10" s="24"/>
    </row>
    <row r="11" s="37" customFormat="1" ht="26.25" customHeight="1" spans="1:5">
      <c r="A11" s="45" t="s">
        <v>697</v>
      </c>
      <c r="B11" s="46" t="s">
        <v>698</v>
      </c>
      <c r="C11" s="19">
        <f>SUM(C12:C13)</f>
        <v>467</v>
      </c>
      <c r="E11" s="47"/>
    </row>
    <row r="12" s="37" customFormat="1" ht="26.25" customHeight="1" spans="1:5">
      <c r="A12" s="48">
        <v>1020501</v>
      </c>
      <c r="B12" s="49" t="s">
        <v>699</v>
      </c>
      <c r="C12" s="24">
        <v>461</v>
      </c>
      <c r="E12" s="47"/>
    </row>
    <row r="13" s="37" customFormat="1" ht="26.25" customHeight="1" spans="1:3">
      <c r="A13" s="48">
        <v>1020503</v>
      </c>
      <c r="B13" s="49" t="s">
        <v>700</v>
      </c>
      <c r="C13" s="24">
        <v>6</v>
      </c>
    </row>
    <row r="14" s="37" customFormat="1" ht="26.25" customHeight="1" spans="1:3">
      <c r="A14" s="45">
        <v>10207</v>
      </c>
      <c r="B14" s="46" t="s">
        <v>701</v>
      </c>
      <c r="C14" s="19">
        <f>SUM(C15:C17)</f>
        <v>3588</v>
      </c>
    </row>
    <row r="15" s="37" customFormat="1" ht="26.25" customHeight="1" spans="1:3">
      <c r="A15" s="48">
        <v>1020701</v>
      </c>
      <c r="B15" s="49" t="s">
        <v>702</v>
      </c>
      <c r="C15" s="24">
        <v>998</v>
      </c>
    </row>
    <row r="16" s="37" customFormat="1" ht="26.25" customHeight="1" spans="1:3">
      <c r="A16" s="48">
        <v>1020702</v>
      </c>
      <c r="B16" s="49" t="s">
        <v>703</v>
      </c>
      <c r="C16" s="24">
        <v>39</v>
      </c>
    </row>
    <row r="17" s="38" customFormat="1" ht="26.25" customHeight="1" spans="1:3">
      <c r="A17" s="48">
        <v>1020703</v>
      </c>
      <c r="B17" s="49" t="s">
        <v>704</v>
      </c>
      <c r="C17" s="24">
        <v>2551</v>
      </c>
    </row>
    <row r="18" s="38" customFormat="1" ht="26.25" customHeight="1" spans="1:3">
      <c r="A18" s="45" t="s">
        <v>705</v>
      </c>
      <c r="B18" s="46" t="s">
        <v>706</v>
      </c>
      <c r="C18" s="19">
        <f>SUM(C19:C22)</f>
        <v>2645</v>
      </c>
    </row>
    <row r="19" s="38" customFormat="1" ht="26.25" customHeight="1" spans="1:3">
      <c r="A19" s="48">
        <v>1021001</v>
      </c>
      <c r="B19" s="49" t="s">
        <v>707</v>
      </c>
      <c r="C19" s="24">
        <v>280</v>
      </c>
    </row>
    <row r="20" s="38" customFormat="1" ht="26.25" customHeight="1" spans="1:3">
      <c r="A20" s="48">
        <v>1021002</v>
      </c>
      <c r="B20" s="49" t="s">
        <v>708</v>
      </c>
      <c r="C20" s="24">
        <v>2309</v>
      </c>
    </row>
    <row r="21" s="38" customFormat="1" ht="26.25" customHeight="1" spans="1:3">
      <c r="A21" s="48">
        <v>1021003</v>
      </c>
      <c r="B21" s="49" t="s">
        <v>709</v>
      </c>
      <c r="C21" s="24">
        <v>48</v>
      </c>
    </row>
    <row r="22" s="38" customFormat="1" ht="26.25" customHeight="1" spans="1:3">
      <c r="A22" s="48">
        <v>1021099</v>
      </c>
      <c r="B22" s="49" t="s">
        <v>710</v>
      </c>
      <c r="C22" s="24">
        <v>8</v>
      </c>
    </row>
    <row r="23" s="37" customFormat="1" ht="25" customHeight="1" spans="1:3">
      <c r="A23" s="50" t="s">
        <v>100</v>
      </c>
      <c r="B23" s="51"/>
      <c r="C23" s="19">
        <f>C4+C6+C9+C11+C14+C18</f>
        <v>17299</v>
      </c>
    </row>
  </sheetData>
  <mergeCells count="2">
    <mergeCell ref="A1:C1"/>
    <mergeCell ref="A23:B23"/>
  </mergeCells>
  <printOptions horizontalCentered="1"/>
  <pageMargins left="0.919444444444445" right="0.747916666666667" top="0.984027777777778" bottom="0.984027777777778" header="0.511805555555556" footer="0.511805555555556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Y34"/>
  <sheetViews>
    <sheetView workbookViewId="0">
      <selection activeCell="AD15" sqref="AD15"/>
    </sheetView>
  </sheetViews>
  <sheetFormatPr defaultColWidth="7" defaultRowHeight="15"/>
  <cols>
    <col min="1" max="1" width="11" style="2" customWidth="1"/>
    <col min="2" max="2" width="55.25" style="3" customWidth="1"/>
    <col min="3" max="3" width="15.775" style="4" customWidth="1"/>
    <col min="4" max="4" width="10.3333333333333" style="3" hidden="1" customWidth="1"/>
    <col min="5" max="5" width="9.66666666666667" style="5" hidden="1" customWidth="1"/>
    <col min="6" max="6" width="8.10833333333333" style="5" hidden="1" customWidth="1"/>
    <col min="7" max="7" width="9.66666666666667" style="6" hidden="1" customWidth="1"/>
    <col min="8" max="8" width="17.4416666666667" style="6" hidden="1" customWidth="1"/>
    <col min="9" max="9" width="12.4416666666667" style="7" hidden="1" customWidth="1"/>
    <col min="10" max="10" width="7" style="8" hidden="1" customWidth="1"/>
    <col min="11" max="12" width="7" style="5" hidden="1" customWidth="1"/>
    <col min="13" max="13" width="13.8833333333333" style="5" hidden="1" customWidth="1"/>
    <col min="14" max="14" width="7.88333333333333" style="5" hidden="1" customWidth="1"/>
    <col min="15" max="15" width="9.44166666666667" style="5" hidden="1" customWidth="1"/>
    <col min="16" max="16" width="6.88333333333333" style="5" hidden="1" customWidth="1"/>
    <col min="17" max="17" width="9" style="5" hidden="1" customWidth="1"/>
    <col min="18" max="18" width="5.88333333333333" style="5" hidden="1" customWidth="1"/>
    <col min="19" max="19" width="5.21666666666667" style="5" hidden="1" customWidth="1"/>
    <col min="20" max="20" width="6.44166666666667" style="5" hidden="1" customWidth="1"/>
    <col min="21" max="22" width="7" style="5" hidden="1" customWidth="1"/>
    <col min="23" max="23" width="10.6666666666667" style="5" hidden="1" customWidth="1"/>
    <col min="24" max="24" width="10.4416666666667" style="5" hidden="1" customWidth="1"/>
    <col min="25" max="25" width="7" style="5" hidden="1" customWidth="1"/>
    <col min="26" max="16384" width="7" style="5"/>
  </cols>
  <sheetData>
    <row r="1" ht="57.75" customHeight="1" spans="1:9">
      <c r="A1" s="9" t="s">
        <v>711</v>
      </c>
      <c r="B1" s="9"/>
      <c r="C1" s="10"/>
      <c r="G1" s="5"/>
      <c r="H1" s="5"/>
      <c r="I1" s="5"/>
    </row>
    <row r="2" s="1" customFormat="1" ht="25" customHeight="1" spans="1:13">
      <c r="A2" s="11"/>
      <c r="C2" s="12" t="s">
        <v>1</v>
      </c>
      <c r="E2" s="1">
        <v>12.11</v>
      </c>
      <c r="G2" s="1">
        <v>12.22</v>
      </c>
      <c r="J2" s="28"/>
      <c r="M2" s="1">
        <v>1.2</v>
      </c>
    </row>
    <row r="3" s="1" customFormat="1" ht="27" customHeight="1" spans="1:15">
      <c r="A3" s="13" t="s">
        <v>102</v>
      </c>
      <c r="B3" s="14" t="s">
        <v>132</v>
      </c>
      <c r="C3" s="15" t="s">
        <v>5</v>
      </c>
      <c r="G3" s="16" t="s">
        <v>102</v>
      </c>
      <c r="H3" s="16" t="s">
        <v>103</v>
      </c>
      <c r="I3" s="16" t="s">
        <v>100</v>
      </c>
      <c r="J3" s="28"/>
      <c r="M3" s="16" t="s">
        <v>102</v>
      </c>
      <c r="N3" s="29" t="s">
        <v>103</v>
      </c>
      <c r="O3" s="16" t="s">
        <v>100</v>
      </c>
    </row>
    <row r="4" s="1" customFormat="1" ht="27" customHeight="1" spans="1:25">
      <c r="A4" s="17" t="s">
        <v>712</v>
      </c>
      <c r="B4" s="18" t="s">
        <v>713</v>
      </c>
      <c r="C4" s="19">
        <f>C5+C7+C9+C12</f>
        <v>12042</v>
      </c>
      <c r="D4" s="20">
        <v>105429</v>
      </c>
      <c r="E4" s="21">
        <v>595734.14</v>
      </c>
      <c r="F4" s="1">
        <f>104401+13602</f>
        <v>118003</v>
      </c>
      <c r="G4" s="22" t="s">
        <v>123</v>
      </c>
      <c r="H4" s="22" t="s">
        <v>124</v>
      </c>
      <c r="I4" s="30">
        <v>596221.15</v>
      </c>
      <c r="J4" s="28">
        <f t="shared" ref="J4:J6" si="0">G4-A4</f>
        <v>-8</v>
      </c>
      <c r="K4" s="20">
        <f t="shared" ref="K4:K6" si="1">I4-C4</f>
        <v>584179.15</v>
      </c>
      <c r="L4" s="20">
        <v>75943</v>
      </c>
      <c r="M4" s="22" t="s">
        <v>123</v>
      </c>
      <c r="N4" s="22" t="s">
        <v>124</v>
      </c>
      <c r="O4" s="30">
        <v>643048.95</v>
      </c>
      <c r="P4" s="28">
        <f t="shared" ref="P4:P6" si="2">M4-A4</f>
        <v>-8</v>
      </c>
      <c r="Q4" s="20">
        <f t="shared" ref="Q4:Q6" si="3">O4-C4</f>
        <v>631006.95</v>
      </c>
      <c r="S4" s="1">
        <v>717759</v>
      </c>
      <c r="U4" s="31" t="s">
        <v>123</v>
      </c>
      <c r="V4" s="31" t="s">
        <v>124</v>
      </c>
      <c r="W4" s="32">
        <v>659380.53</v>
      </c>
      <c r="X4" s="1">
        <f t="shared" ref="X4:X6" si="4">C4-W4</f>
        <v>-647338.53</v>
      </c>
      <c r="Y4" s="1">
        <f t="shared" ref="Y4:Y6" si="5">U4-A4</f>
        <v>-8</v>
      </c>
    </row>
    <row r="5" s="1" customFormat="1" ht="27" customHeight="1" spans="1:25">
      <c r="A5" s="23" t="s">
        <v>714</v>
      </c>
      <c r="B5" s="23" t="s">
        <v>715</v>
      </c>
      <c r="C5" s="24">
        <f>SUM(C6)</f>
        <v>5516</v>
      </c>
      <c r="D5" s="20"/>
      <c r="E5" s="20">
        <v>7616.62</v>
      </c>
      <c r="G5" s="22" t="s">
        <v>134</v>
      </c>
      <c r="H5" s="22" t="s">
        <v>665</v>
      </c>
      <c r="I5" s="30">
        <v>7616.62</v>
      </c>
      <c r="J5" s="28">
        <f t="shared" si="0"/>
        <v>-802</v>
      </c>
      <c r="K5" s="20">
        <f t="shared" si="1"/>
        <v>2100.62</v>
      </c>
      <c r="L5" s="20"/>
      <c r="M5" s="22" t="s">
        <v>134</v>
      </c>
      <c r="N5" s="22" t="s">
        <v>665</v>
      </c>
      <c r="O5" s="30">
        <v>7749.58</v>
      </c>
      <c r="P5" s="28">
        <f t="shared" si="2"/>
        <v>-802</v>
      </c>
      <c r="Q5" s="20">
        <f t="shared" si="3"/>
        <v>2233.58</v>
      </c>
      <c r="U5" s="31" t="s">
        <v>134</v>
      </c>
      <c r="V5" s="31" t="s">
        <v>665</v>
      </c>
      <c r="W5" s="32">
        <v>8475.47</v>
      </c>
      <c r="X5" s="1">
        <f t="shared" si="4"/>
        <v>-2959.47</v>
      </c>
      <c r="Y5" s="1">
        <f t="shared" si="5"/>
        <v>-802</v>
      </c>
    </row>
    <row r="6" s="1" customFormat="1" ht="27" customHeight="1" spans="1:25">
      <c r="A6" s="23" t="s">
        <v>716</v>
      </c>
      <c r="B6" s="23" t="s">
        <v>717</v>
      </c>
      <c r="C6" s="24">
        <v>5516</v>
      </c>
      <c r="D6" s="20"/>
      <c r="E6" s="20">
        <v>3922.87</v>
      </c>
      <c r="G6" s="22" t="s">
        <v>136</v>
      </c>
      <c r="H6" s="22" t="s">
        <v>667</v>
      </c>
      <c r="I6" s="30">
        <v>3922.87</v>
      </c>
      <c r="J6" s="28">
        <f t="shared" si="0"/>
        <v>-80200</v>
      </c>
      <c r="K6" s="20">
        <f t="shared" si="1"/>
        <v>-1593.13</v>
      </c>
      <c r="L6" s="20">
        <v>750</v>
      </c>
      <c r="M6" s="22" t="s">
        <v>136</v>
      </c>
      <c r="N6" s="22" t="s">
        <v>667</v>
      </c>
      <c r="O6" s="30">
        <v>4041.81</v>
      </c>
      <c r="P6" s="28">
        <f t="shared" si="2"/>
        <v>-80200</v>
      </c>
      <c r="Q6" s="20">
        <f t="shared" si="3"/>
        <v>-1474.19</v>
      </c>
      <c r="U6" s="31" t="s">
        <v>136</v>
      </c>
      <c r="V6" s="31" t="s">
        <v>667</v>
      </c>
      <c r="W6" s="32">
        <v>4680.94</v>
      </c>
      <c r="X6" s="1">
        <f t="shared" si="4"/>
        <v>835.06</v>
      </c>
      <c r="Y6" s="1">
        <f t="shared" si="5"/>
        <v>-80200</v>
      </c>
    </row>
    <row r="7" s="1" customFormat="1" ht="27" customHeight="1" spans="1:23">
      <c r="A7" s="23" t="s">
        <v>718</v>
      </c>
      <c r="B7" s="23" t="s">
        <v>719</v>
      </c>
      <c r="C7" s="24">
        <f>SUM(C8)</f>
        <v>620</v>
      </c>
      <c r="D7" s="20"/>
      <c r="E7" s="20"/>
      <c r="G7" s="22"/>
      <c r="H7" s="22"/>
      <c r="I7" s="30"/>
      <c r="J7" s="28"/>
      <c r="K7" s="20"/>
      <c r="L7" s="20"/>
      <c r="M7" s="22"/>
      <c r="N7" s="22"/>
      <c r="O7" s="30"/>
      <c r="P7" s="28"/>
      <c r="Q7" s="20"/>
      <c r="U7" s="31"/>
      <c r="V7" s="31"/>
      <c r="W7" s="32"/>
    </row>
    <row r="8" s="1" customFormat="1" ht="27" customHeight="1" spans="1:23">
      <c r="A8" s="23" t="s">
        <v>720</v>
      </c>
      <c r="B8" s="23" t="s">
        <v>721</v>
      </c>
      <c r="C8" s="24">
        <v>620</v>
      </c>
      <c r="D8" s="20"/>
      <c r="E8" s="20"/>
      <c r="G8" s="22"/>
      <c r="H8" s="22"/>
      <c r="I8" s="30"/>
      <c r="J8" s="28"/>
      <c r="K8" s="20"/>
      <c r="L8" s="20"/>
      <c r="M8" s="22"/>
      <c r="N8" s="22"/>
      <c r="O8" s="30"/>
      <c r="P8" s="28"/>
      <c r="Q8" s="20"/>
      <c r="U8" s="31"/>
      <c r="V8" s="31"/>
      <c r="W8" s="32"/>
    </row>
    <row r="9" s="1" customFormat="1" ht="27" customHeight="1" spans="1:23">
      <c r="A9" s="23" t="s">
        <v>722</v>
      </c>
      <c r="B9" s="23" t="s">
        <v>723</v>
      </c>
      <c r="C9" s="24">
        <f>SUM(C10,C11)</f>
        <v>3435</v>
      </c>
      <c r="D9" s="20"/>
      <c r="E9" s="20"/>
      <c r="G9" s="22"/>
      <c r="H9" s="22"/>
      <c r="I9" s="30"/>
      <c r="J9" s="28"/>
      <c r="K9" s="20"/>
      <c r="L9" s="20"/>
      <c r="M9" s="22"/>
      <c r="N9" s="22"/>
      <c r="O9" s="30"/>
      <c r="P9" s="28"/>
      <c r="Q9" s="20"/>
      <c r="U9" s="31"/>
      <c r="V9" s="31"/>
      <c r="W9" s="32"/>
    </row>
    <row r="10" s="1" customFormat="1" ht="27" customHeight="1" spans="1:23">
      <c r="A10" s="23" t="s">
        <v>724</v>
      </c>
      <c r="B10" s="23" t="s">
        <v>725</v>
      </c>
      <c r="C10" s="24">
        <v>3213</v>
      </c>
      <c r="D10" s="20"/>
      <c r="E10" s="20"/>
      <c r="G10" s="22"/>
      <c r="H10" s="22"/>
      <c r="I10" s="30"/>
      <c r="J10" s="28"/>
      <c r="K10" s="20"/>
      <c r="L10" s="20"/>
      <c r="M10" s="22"/>
      <c r="N10" s="22"/>
      <c r="O10" s="30"/>
      <c r="P10" s="28"/>
      <c r="Q10" s="20"/>
      <c r="U10" s="31"/>
      <c r="V10" s="31"/>
      <c r="W10" s="32"/>
    </row>
    <row r="11" s="1" customFormat="1" ht="27" customHeight="1" spans="1:23">
      <c r="A11" s="23" t="s">
        <v>726</v>
      </c>
      <c r="B11" s="23" t="s">
        <v>727</v>
      </c>
      <c r="C11" s="24">
        <v>222</v>
      </c>
      <c r="D11" s="20"/>
      <c r="E11" s="20"/>
      <c r="G11" s="22"/>
      <c r="H11" s="22"/>
      <c r="I11" s="30"/>
      <c r="J11" s="28"/>
      <c r="K11" s="20"/>
      <c r="L11" s="20"/>
      <c r="M11" s="22"/>
      <c r="N11" s="22"/>
      <c r="O11" s="30"/>
      <c r="P11" s="28"/>
      <c r="Q11" s="20"/>
      <c r="U11" s="31"/>
      <c r="V11" s="31"/>
      <c r="W11" s="32"/>
    </row>
    <row r="12" s="1" customFormat="1" ht="27" customHeight="1" spans="1:23">
      <c r="A12" s="23" t="s">
        <v>728</v>
      </c>
      <c r="B12" s="23" t="s">
        <v>729</v>
      </c>
      <c r="C12" s="24">
        <f>SUM(C13:C14)</f>
        <v>2471</v>
      </c>
      <c r="D12" s="20"/>
      <c r="E12" s="20"/>
      <c r="G12" s="22"/>
      <c r="H12" s="22"/>
      <c r="I12" s="30"/>
      <c r="J12" s="28"/>
      <c r="K12" s="20"/>
      <c r="L12" s="20"/>
      <c r="M12" s="22"/>
      <c r="N12" s="22"/>
      <c r="O12" s="30"/>
      <c r="P12" s="28"/>
      <c r="Q12" s="20"/>
      <c r="U12" s="31"/>
      <c r="V12" s="31"/>
      <c r="W12" s="32"/>
    </row>
    <row r="13" s="1" customFormat="1" ht="27" customHeight="1" spans="1:23">
      <c r="A13" s="23" t="s">
        <v>730</v>
      </c>
      <c r="B13" s="23" t="s">
        <v>731</v>
      </c>
      <c r="C13" s="24">
        <v>2468</v>
      </c>
      <c r="D13" s="20"/>
      <c r="E13" s="20"/>
      <c r="G13" s="22"/>
      <c r="H13" s="22"/>
      <c r="I13" s="30"/>
      <c r="J13" s="28"/>
      <c r="K13" s="20"/>
      <c r="L13" s="20"/>
      <c r="M13" s="22"/>
      <c r="N13" s="22"/>
      <c r="O13" s="30"/>
      <c r="P13" s="28"/>
      <c r="Q13" s="20"/>
      <c r="U13" s="31"/>
      <c r="V13" s="31"/>
      <c r="W13" s="32"/>
    </row>
    <row r="14" s="1" customFormat="1" ht="27" customHeight="1" spans="1:23">
      <c r="A14" s="23" t="s">
        <v>732</v>
      </c>
      <c r="B14" s="23" t="s">
        <v>733</v>
      </c>
      <c r="C14" s="24">
        <v>3</v>
      </c>
      <c r="D14" s="20"/>
      <c r="E14" s="20"/>
      <c r="G14" s="22"/>
      <c r="H14" s="22"/>
      <c r="I14" s="30"/>
      <c r="J14" s="28"/>
      <c r="K14" s="20"/>
      <c r="L14" s="20"/>
      <c r="M14" s="22"/>
      <c r="N14" s="22"/>
      <c r="O14" s="30"/>
      <c r="P14" s="28"/>
      <c r="Q14" s="20"/>
      <c r="U14" s="31"/>
      <c r="V14" s="31"/>
      <c r="W14" s="32"/>
    </row>
    <row r="15" s="1" customFormat="1" ht="27" customHeight="1" spans="1:23">
      <c r="A15" s="25" t="s">
        <v>734</v>
      </c>
      <c r="B15" s="18" t="s">
        <v>680</v>
      </c>
      <c r="C15" s="24">
        <f>C16</f>
        <v>5257</v>
      </c>
      <c r="D15" s="20"/>
      <c r="E15" s="20"/>
      <c r="G15" s="22"/>
      <c r="H15" s="22"/>
      <c r="I15" s="30"/>
      <c r="J15" s="28"/>
      <c r="K15" s="20"/>
      <c r="L15" s="20"/>
      <c r="M15" s="22"/>
      <c r="N15" s="22"/>
      <c r="O15" s="30"/>
      <c r="P15" s="28"/>
      <c r="Q15" s="20"/>
      <c r="U15" s="31"/>
      <c r="V15" s="31"/>
      <c r="W15" s="32"/>
    </row>
    <row r="16" s="1" customFormat="1" ht="27" customHeight="1" spans="1:23">
      <c r="A16" s="23" t="s">
        <v>735</v>
      </c>
      <c r="B16" s="23" t="s">
        <v>736</v>
      </c>
      <c r="C16" s="24">
        <f>C17</f>
        <v>5257</v>
      </c>
      <c r="D16" s="20"/>
      <c r="E16" s="20"/>
      <c r="G16" s="22"/>
      <c r="H16" s="22"/>
      <c r="I16" s="30"/>
      <c r="J16" s="28"/>
      <c r="K16" s="20"/>
      <c r="L16" s="20"/>
      <c r="M16" s="22"/>
      <c r="N16" s="22"/>
      <c r="O16" s="30"/>
      <c r="P16" s="28"/>
      <c r="Q16" s="20"/>
      <c r="U16" s="31"/>
      <c r="V16" s="31"/>
      <c r="W16" s="32"/>
    </row>
    <row r="17" s="1" customFormat="1" ht="27" customHeight="1" spans="1:23">
      <c r="A17" s="23" t="s">
        <v>737</v>
      </c>
      <c r="B17" s="23" t="s">
        <v>738</v>
      </c>
      <c r="C17" s="24">
        <v>5257</v>
      </c>
      <c r="D17" s="20"/>
      <c r="E17" s="20"/>
      <c r="G17" s="22"/>
      <c r="H17" s="22"/>
      <c r="I17" s="30"/>
      <c r="J17" s="28"/>
      <c r="K17" s="20"/>
      <c r="L17" s="20"/>
      <c r="M17" s="22"/>
      <c r="N17" s="22"/>
      <c r="O17" s="30"/>
      <c r="P17" s="28"/>
      <c r="Q17" s="20"/>
      <c r="U17" s="31"/>
      <c r="V17" s="31"/>
      <c r="W17" s="32"/>
    </row>
    <row r="18" s="1" customFormat="1" ht="26.25" customHeight="1" spans="1:24">
      <c r="A18" s="26" t="s">
        <v>100</v>
      </c>
      <c r="B18" s="27"/>
      <c r="C18" s="19">
        <f>C4+C15</f>
        <v>17299</v>
      </c>
      <c r="G18" s="16" t="str">
        <f t="shared" ref="G18:I18" si="6">""</f>
        <v/>
      </c>
      <c r="H18" s="16" t="str">
        <f t="shared" si="6"/>
        <v/>
      </c>
      <c r="I18" s="16" t="str">
        <f t="shared" si="6"/>
        <v/>
      </c>
      <c r="J18" s="28"/>
      <c r="M18" s="16" t="str">
        <f t="shared" ref="M18:O18" si="7">""</f>
        <v/>
      </c>
      <c r="N18" s="29" t="str">
        <f t="shared" si="7"/>
        <v/>
      </c>
      <c r="O18" s="16" t="str">
        <f t="shared" si="7"/>
        <v/>
      </c>
      <c r="W18" s="33" t="e">
        <f>W19+#REF!+#REF!+#REF!+#REF!+#REF!+#REF!+#REF!+#REF!+#REF!+#REF!+#REF!+#REF!+#REF!+#REF!+#REF!+#REF!+#REF!+#REF!+#REF!+#REF!</f>
        <v>#REF!</v>
      </c>
      <c r="X18" s="33" t="e">
        <f>X19+#REF!+#REF!+#REF!+#REF!+#REF!+#REF!+#REF!+#REF!+#REF!+#REF!+#REF!+#REF!+#REF!+#REF!+#REF!+#REF!+#REF!+#REF!+#REF!+#REF!</f>
        <v>#REF!</v>
      </c>
    </row>
    <row r="19" ht="19.5" customHeight="1" spans="3:25">
      <c r="C19" s="28"/>
      <c r="Q19" s="34"/>
      <c r="U19" s="35" t="s">
        <v>125</v>
      </c>
      <c r="V19" s="35" t="s">
        <v>739</v>
      </c>
      <c r="W19" s="36">
        <v>19998</v>
      </c>
      <c r="X19" s="5">
        <f t="shared" ref="X19:X21" si="8">C19-W19</f>
        <v>-19998</v>
      </c>
      <c r="Y19" s="5">
        <f t="shared" ref="Y19:Y21" si="9">U19-A19</f>
        <v>232</v>
      </c>
    </row>
    <row r="20" ht="19.5" customHeight="1" spans="17:25">
      <c r="Q20" s="34"/>
      <c r="U20" s="35" t="s">
        <v>127</v>
      </c>
      <c r="V20" s="35" t="s">
        <v>128</v>
      </c>
      <c r="W20" s="36">
        <v>19998</v>
      </c>
      <c r="X20" s="5">
        <f t="shared" si="8"/>
        <v>-19998</v>
      </c>
      <c r="Y20" s="5">
        <f t="shared" si="9"/>
        <v>23203</v>
      </c>
    </row>
    <row r="21" ht="19.5" customHeight="1" spans="17:25">
      <c r="Q21" s="34"/>
      <c r="U21" s="35" t="s">
        <v>129</v>
      </c>
      <c r="V21" s="35" t="s">
        <v>130</v>
      </c>
      <c r="W21" s="36">
        <v>19998</v>
      </c>
      <c r="X21" s="5">
        <f t="shared" si="8"/>
        <v>-19998</v>
      </c>
      <c r="Y21" s="5">
        <f t="shared" si="9"/>
        <v>2320301</v>
      </c>
    </row>
    <row r="22" ht="19.5" customHeight="1" spans="17:17">
      <c r="Q22" s="34"/>
    </row>
    <row r="23" ht="19.5" customHeight="1" spans="17:17">
      <c r="Q23" s="34"/>
    </row>
    <row r="24" ht="19.5" customHeight="1" spans="17:17">
      <c r="Q24" s="34"/>
    </row>
    <row r="25" ht="19.5" customHeight="1" spans="17:17">
      <c r="Q25" s="34"/>
    </row>
    <row r="26" ht="19.5" customHeight="1" spans="17:17">
      <c r="Q26" s="34"/>
    </row>
    <row r="27" ht="19.5" customHeight="1" spans="17:17">
      <c r="Q27" s="34"/>
    </row>
    <row r="28" ht="19.5" customHeight="1" spans="17:17">
      <c r="Q28" s="34"/>
    </row>
    <row r="29" ht="19.5" customHeight="1" spans="17:17">
      <c r="Q29" s="34"/>
    </row>
    <row r="30" ht="19.5" customHeight="1" spans="17:17">
      <c r="Q30" s="34"/>
    </row>
    <row r="31" ht="19.5" customHeight="1" spans="17:17">
      <c r="Q31" s="34"/>
    </row>
    <row r="32" ht="19.5" customHeight="1" spans="17:17">
      <c r="Q32" s="34"/>
    </row>
    <row r="33" ht="19.5" customHeight="1" spans="17:17">
      <c r="Q33" s="34"/>
    </row>
    <row r="34" ht="19.5" customHeight="1" spans="17:17">
      <c r="Q34" s="34"/>
    </row>
  </sheetData>
  <mergeCells count="2">
    <mergeCell ref="A1:C1"/>
    <mergeCell ref="A18:B18"/>
  </mergeCells>
  <printOptions horizontalCentered="1"/>
  <pageMargins left="0.747916666666667" right="0.747916666666667" top="0.984027777777778" bottom="0.984027777777778" header="0.511805555555556" footer="0.511805555555556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公共预算平衡表</vt:lpstr>
      <vt:lpstr>一般收入表</vt:lpstr>
      <vt:lpstr>一般支出表</vt:lpstr>
      <vt:lpstr>一般支出明细表</vt:lpstr>
      <vt:lpstr>基本支出表</vt:lpstr>
      <vt:lpstr>基金平衡表</vt:lpstr>
      <vt:lpstr>基金预算本级支出</vt:lpstr>
      <vt:lpstr>社保基金预算收入</vt:lpstr>
      <vt:lpstr>社保基金预算支出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2017-03-17T08:58:27Z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