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710" windowHeight="13005" activeTab="2"/>
  </bookViews>
  <sheets>
    <sheet name="表14" sheetId="1" r:id="rId1"/>
    <sheet name="表15" sheetId="2" r:id="rId2"/>
    <sheet name="表16" sheetId="3" r:id="rId3"/>
    <sheet name="Sheet1" sheetId="4" r:id="rId4"/>
  </sheets>
  <definedNames>
    <definedName name="_xlnm.Print_Titles" localSheetId="1">表15!$1:$3</definedName>
  </definedNames>
  <calcPr calcId="144525"/>
</workbook>
</file>

<file path=xl/sharedStrings.xml><?xml version="1.0" encoding="utf-8"?>
<sst xmlns="http://schemas.openxmlformats.org/spreadsheetml/2006/main" count="114">
  <si>
    <t>表14  2017年市本级社会保险基金收支平衡表</t>
  </si>
  <si>
    <t>单位：万元</t>
  </si>
  <si>
    <r>
      <rPr>
        <sz val="12"/>
        <color indexed="8"/>
        <rFont val="宋体"/>
        <charset val="134"/>
      </rPr>
      <t>项</t>
    </r>
    <r>
      <rPr>
        <sz val="12"/>
        <color indexed="8"/>
        <rFont val="Times New Roman"/>
        <charset val="134"/>
      </rPr>
      <t xml:space="preserve">  </t>
    </r>
    <r>
      <rPr>
        <sz val="12"/>
        <color indexed="8"/>
        <rFont val="宋体"/>
        <charset val="134"/>
      </rPr>
      <t>目</t>
    </r>
  </si>
  <si>
    <t>上年末滚存结余</t>
  </si>
  <si>
    <t>收入预算</t>
  </si>
  <si>
    <t>支出预算</t>
  </si>
  <si>
    <t>当年结余</t>
  </si>
  <si>
    <t>年末滚存
结余</t>
  </si>
  <si>
    <t xml:space="preserve"> 合计</t>
  </si>
  <si>
    <t>一、企业职工基本养老保险基金</t>
  </si>
  <si>
    <t>二、失业保险基金</t>
  </si>
  <si>
    <t>三、城镇职工基本医疗保险基金</t>
  </si>
  <si>
    <t>四、城乡居民基本医疗保险基金</t>
  </si>
  <si>
    <t>五、工伤保险基金</t>
  </si>
  <si>
    <t>六、生育保险基金</t>
  </si>
  <si>
    <t>七、机关事业养老保险基金</t>
  </si>
  <si>
    <t>表15  2017年市本级社会保险基金收入情况表</t>
  </si>
  <si>
    <t>科目编码</t>
  </si>
  <si>
    <t>项目名称</t>
  </si>
  <si>
    <t>预算数</t>
  </si>
  <si>
    <t>社会保险基金收入</t>
  </si>
  <si>
    <t>10201</t>
  </si>
  <si>
    <t xml:space="preserve">  企业职工基本养老保险基金收入</t>
  </si>
  <si>
    <t>1020101</t>
  </si>
  <si>
    <t xml:space="preserve">     保险费收入</t>
  </si>
  <si>
    <t>1020102</t>
  </si>
  <si>
    <t xml:space="preserve">     财政补贴收入</t>
  </si>
  <si>
    <t>1020103</t>
  </si>
  <si>
    <t xml:space="preserve">     利息收入</t>
  </si>
  <si>
    <t>1020199</t>
  </si>
  <si>
    <t xml:space="preserve">     其他收入</t>
  </si>
  <si>
    <t>10202</t>
  </si>
  <si>
    <t xml:space="preserve">  失业保险基金收入</t>
  </si>
  <si>
    <t xml:space="preserve">     财政补助收入</t>
  </si>
  <si>
    <t>10203</t>
  </si>
  <si>
    <t xml:space="preserve">  城镇职工基本医疗保险基金收入</t>
  </si>
  <si>
    <t>1020301</t>
  </si>
  <si>
    <t>1020303</t>
  </si>
  <si>
    <t>1020399</t>
  </si>
  <si>
    <t>10204</t>
  </si>
  <si>
    <t xml:space="preserve">  工伤保险基金收入</t>
  </si>
  <si>
    <t>1020401</t>
  </si>
  <si>
    <t>1020403</t>
  </si>
  <si>
    <t>10205</t>
  </si>
  <si>
    <r>
      <rPr>
        <sz val="11"/>
        <color indexed="8"/>
        <rFont val="宋体"/>
        <charset val="134"/>
      </rPr>
      <t xml:space="preserve">  生育保险基金</t>
    </r>
    <r>
      <rPr>
        <sz val="11"/>
        <color indexed="8"/>
        <rFont val="宋体"/>
        <charset val="134"/>
      </rPr>
      <t>收入</t>
    </r>
  </si>
  <si>
    <t>1020501</t>
  </si>
  <si>
    <t>1020503</t>
  </si>
  <si>
    <t>1020599</t>
  </si>
  <si>
    <t>10211</t>
  </si>
  <si>
    <t xml:space="preserve">  机关事业养老保险基金收入</t>
  </si>
  <si>
    <t>1021101</t>
  </si>
  <si>
    <t>1021102</t>
  </si>
  <si>
    <t>1021103</t>
  </si>
  <si>
    <t>10212</t>
  </si>
  <si>
    <t xml:space="preserve">  城乡居民基本医疗保险基金收入</t>
  </si>
  <si>
    <t>1021201</t>
  </si>
  <si>
    <t xml:space="preserve">     缴费收入</t>
  </si>
  <si>
    <t>1021202</t>
  </si>
  <si>
    <t>1021203</t>
  </si>
  <si>
    <t>表16  2017年市本级社会保险基金支出情况表</t>
  </si>
  <si>
    <t>项　目</t>
  </si>
  <si>
    <t>社会保险基金支出</t>
  </si>
  <si>
    <t>20901</t>
  </si>
  <si>
    <t xml:space="preserve">   企业职工基本养老保险基金支出</t>
  </si>
  <si>
    <t>2090101</t>
  </si>
  <si>
    <t>　　  基本养老金</t>
  </si>
  <si>
    <t>2090102</t>
  </si>
  <si>
    <t xml:space="preserve">      医疗补助金</t>
  </si>
  <si>
    <t>2090103</t>
  </si>
  <si>
    <t xml:space="preserve">      丧葬抚恤补助</t>
  </si>
  <si>
    <t>2090199</t>
  </si>
  <si>
    <t xml:space="preserve">      其他支出</t>
  </si>
  <si>
    <t>20902</t>
  </si>
  <si>
    <t xml:space="preserve">   失业保险基金支出</t>
  </si>
  <si>
    <t>2090201</t>
  </si>
  <si>
    <t>　　  失业保险金</t>
  </si>
  <si>
    <t>2090202</t>
  </si>
  <si>
    <t xml:space="preserve">      医疗保险费</t>
  </si>
  <si>
    <t>2090204</t>
  </si>
  <si>
    <t xml:space="preserve">      职业培训和职业介绍补贴</t>
  </si>
  <si>
    <t>2090299</t>
  </si>
  <si>
    <t>20903</t>
  </si>
  <si>
    <t xml:space="preserve">   城镇职工基本医疗保险基金支出</t>
  </si>
  <si>
    <t>2090301</t>
  </si>
  <si>
    <t>　　  统筹基金</t>
  </si>
  <si>
    <t>2090302</t>
  </si>
  <si>
    <t xml:space="preserve">      个人账户基金</t>
  </si>
  <si>
    <t>2090399</t>
  </si>
  <si>
    <t>20904</t>
  </si>
  <si>
    <t xml:space="preserve">   工伤保险基金支出</t>
  </si>
  <si>
    <t>2090401</t>
  </si>
  <si>
    <t xml:space="preserve">      工伤保险待遇</t>
  </si>
  <si>
    <t>2090402</t>
  </si>
  <si>
    <t xml:space="preserve">      劳动能力鉴定支出</t>
  </si>
  <si>
    <t>2090403</t>
  </si>
  <si>
    <t xml:space="preserve">      工伤预防费用支出</t>
  </si>
  <si>
    <t>2090499</t>
  </si>
  <si>
    <t>20905</t>
  </si>
  <si>
    <t xml:space="preserve">   生育保险基金支出</t>
  </si>
  <si>
    <t>2090501</t>
  </si>
  <si>
    <t xml:space="preserve">      生育医疗费用支出</t>
  </si>
  <si>
    <t>2090502</t>
  </si>
  <si>
    <t xml:space="preserve">      生育津贴支出</t>
  </si>
  <si>
    <t>20911</t>
  </si>
  <si>
    <t xml:space="preserve">   机关事业基本养老保险基金支出</t>
  </si>
  <si>
    <t>2091101</t>
  </si>
  <si>
    <t xml:space="preserve">      基本养老金支出</t>
  </si>
  <si>
    <t>20912</t>
  </si>
  <si>
    <t xml:space="preserve">   城乡居民基本医疗保险基金支出</t>
  </si>
  <si>
    <t>2091201</t>
  </si>
  <si>
    <t xml:space="preserve">      医疗待遇支出</t>
  </si>
  <si>
    <t>2091202</t>
  </si>
  <si>
    <t xml:space="preserve">      大病医疗保险支出</t>
  </si>
  <si>
    <t>2091299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</si>
</sst>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);[Red]\(0\)"/>
    <numFmt numFmtId="177" formatCode="0_ "/>
    <numFmt numFmtId="178" formatCode="#,##0_);[Red]\(#,##0\)"/>
  </numFmts>
  <fonts count="32">
    <font>
      <sz val="11"/>
      <color theme="1"/>
      <name val="宋体"/>
      <charset val="134"/>
      <scheme val="minor"/>
    </font>
    <font>
      <b/>
      <sz val="11"/>
      <color indexed="8"/>
      <name val="宋体"/>
      <charset val="134"/>
    </font>
    <font>
      <sz val="16"/>
      <color indexed="8"/>
      <name val="黑体"/>
      <charset val="134"/>
    </font>
    <font>
      <sz val="16"/>
      <color indexed="8"/>
      <name val="宋体"/>
      <charset val="134"/>
    </font>
    <font>
      <sz val="14"/>
      <color indexed="8"/>
      <name val="宋体"/>
      <charset val="134"/>
    </font>
    <font>
      <sz val="11"/>
      <color indexed="8"/>
      <name val="宋体"/>
      <charset val="134"/>
    </font>
    <font>
      <b/>
      <sz val="16"/>
      <color indexed="8"/>
      <name val="Times New Roman"/>
      <charset val="134"/>
    </font>
    <font>
      <sz val="14"/>
      <color indexed="8"/>
      <name val="仿宋"/>
      <charset val="134"/>
    </font>
    <font>
      <sz val="12"/>
      <color indexed="8"/>
      <name val="Times New Roman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8"/>
      <name val="仿宋"/>
      <charset val="134"/>
    </font>
    <font>
      <sz val="16"/>
      <color indexed="8"/>
      <name val="方正书宋_GBK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8" fillId="22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13" borderId="6" applyNumberFormat="0" applyAlignment="0" applyProtection="0">
      <alignment vertical="center"/>
    </xf>
    <xf numFmtId="0" fontId="29" fillId="13" borderId="10" applyNumberFormat="0" applyAlignment="0" applyProtection="0">
      <alignment vertical="center"/>
    </xf>
    <xf numFmtId="0" fontId="14" fillId="4" borderId="4" applyNumberFormat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</cellStyleXfs>
  <cellXfs count="42">
    <xf numFmtId="0" fontId="0" fillId="0" borderId="0" xfId="0"/>
    <xf numFmtId="0" fontId="1" fillId="0" borderId="0" xfId="0" applyFont="1"/>
    <xf numFmtId="49" fontId="0" fillId="0" borderId="0" xfId="0" applyNumberFormat="1"/>
    <xf numFmtId="177" fontId="0" fillId="0" borderId="0" xfId="0" applyNumberForma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177" fontId="5" fillId="0" borderId="1" xfId="0" applyNumberFormat="1" applyFont="1" applyBorder="1" applyAlignment="1">
      <alignment horizontal="right" vertical="center" wrapText="1"/>
    </xf>
    <xf numFmtId="49" fontId="0" fillId="0" borderId="2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177" fontId="1" fillId="0" borderId="3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vertical="center"/>
    </xf>
    <xf numFmtId="0" fontId="1" fillId="0" borderId="2" xfId="0" applyFont="1" applyBorder="1" applyAlignment="1">
      <alignment horizontal="justify" vertical="center" wrapText="1"/>
    </xf>
    <xf numFmtId="177" fontId="1" fillId="0" borderId="2" xfId="0" applyNumberFormat="1" applyFont="1" applyBorder="1" applyAlignment="1">
      <alignment horizontal="right" vertical="center" wrapText="1"/>
    </xf>
    <xf numFmtId="49" fontId="5" fillId="0" borderId="2" xfId="0" applyNumberFormat="1" applyFont="1" applyBorder="1" applyAlignment="1">
      <alignment vertical="center"/>
    </xf>
    <xf numFmtId="0" fontId="5" fillId="0" borderId="2" xfId="0" applyFont="1" applyBorder="1" applyAlignment="1">
      <alignment horizontal="justify" vertical="center" wrapText="1"/>
    </xf>
    <xf numFmtId="177" fontId="5" fillId="0" borderId="2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/>
    <xf numFmtId="176" fontId="0" fillId="0" borderId="0" xfId="0" applyNumberFormat="1"/>
    <xf numFmtId="0" fontId="8" fillId="0" borderId="0" xfId="0" applyFont="1" applyAlignment="1">
      <alignment horizontal="left" vertical="center" wrapText="1"/>
    </xf>
    <xf numFmtId="176" fontId="9" fillId="0" borderId="0" xfId="0" applyNumberFormat="1" applyFont="1" applyAlignment="1">
      <alignment horizontal="right" vertical="center" wrapText="1"/>
    </xf>
    <xf numFmtId="49" fontId="10" fillId="0" borderId="2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176" fontId="10" fillId="0" borderId="3" xfId="0" applyNumberFormat="1" applyFon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176" fontId="1" fillId="0" borderId="2" xfId="0" applyNumberFormat="1" applyFont="1" applyBorder="1" applyAlignment="1">
      <alignment horizontal="right" vertical="center" wrapText="1"/>
    </xf>
    <xf numFmtId="49" fontId="11" fillId="0" borderId="2" xfId="0" applyNumberFormat="1" applyFont="1" applyBorder="1" applyAlignment="1">
      <alignment horizontal="left" vertical="center"/>
    </xf>
    <xf numFmtId="176" fontId="5" fillId="0" borderId="2" xfId="0" applyNumberFormat="1" applyFont="1" applyBorder="1" applyAlignment="1">
      <alignment horizontal="right" vertical="center" wrapText="1"/>
    </xf>
    <xf numFmtId="0" fontId="5" fillId="0" borderId="2" xfId="0" applyFont="1" applyFill="1" applyBorder="1" applyAlignment="1">
      <alignment horizontal="justify" vertical="center" wrapText="1"/>
    </xf>
    <xf numFmtId="41" fontId="7" fillId="0" borderId="0" xfId="0" applyNumberFormat="1" applyFont="1"/>
    <xf numFmtId="0" fontId="5" fillId="0" borderId="2" xfId="0" applyFont="1" applyBorder="1" applyAlignment="1">
      <alignment vertical="center"/>
    </xf>
    <xf numFmtId="0" fontId="12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right" vertical="center" wrapText="1"/>
    </xf>
    <xf numFmtId="0" fontId="9" fillId="0" borderId="2" xfId="0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right" vertical="center" wrapText="1"/>
    </xf>
    <xf numFmtId="178" fontId="0" fillId="0" borderId="0" xfId="0" applyNumberFormat="1"/>
    <xf numFmtId="0" fontId="9" fillId="0" borderId="2" xfId="0" applyFont="1" applyFill="1" applyBorder="1" applyAlignment="1">
      <alignment horizontal="left" vertical="center" wrapText="1"/>
    </xf>
    <xf numFmtId="177" fontId="9" fillId="0" borderId="2" xfId="0" applyNumberFormat="1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13"/>
  <sheetViews>
    <sheetView workbookViewId="0">
      <selection activeCell="I4" sqref="I4"/>
    </sheetView>
  </sheetViews>
  <sheetFormatPr defaultColWidth="9" defaultRowHeight="13.5" outlineLevelCol="6"/>
  <cols>
    <col min="1" max="1" width="19.125" customWidth="1"/>
    <col min="2" max="2" width="12.5" customWidth="1"/>
    <col min="3" max="3" width="11.875" customWidth="1"/>
    <col min="4" max="4" width="13.5" customWidth="1"/>
    <col min="5" max="5" width="13.5" style="3" customWidth="1"/>
    <col min="6" max="6" width="12.75" customWidth="1"/>
    <col min="7" max="7" width="11.625" customWidth="1"/>
  </cols>
  <sheetData>
    <row r="1" ht="50.25" customHeight="1" spans="1:6">
      <c r="A1" s="4" t="s">
        <v>0</v>
      </c>
      <c r="B1" s="33"/>
      <c r="C1" s="33"/>
      <c r="D1" s="33"/>
      <c r="E1" s="33"/>
      <c r="F1" s="33"/>
    </row>
    <row r="2" ht="36" customHeight="1" spans="1:6">
      <c r="A2" s="20"/>
      <c r="B2" s="20"/>
      <c r="C2" s="20"/>
      <c r="D2" s="20"/>
      <c r="E2" s="34" t="s">
        <v>1</v>
      </c>
      <c r="F2" s="34"/>
    </row>
    <row r="3" ht="19.5" customHeight="1" spans="1:6">
      <c r="A3" s="35" t="s">
        <v>2</v>
      </c>
      <c r="B3" s="35" t="s">
        <v>3</v>
      </c>
      <c r="C3" s="35" t="s">
        <v>4</v>
      </c>
      <c r="D3" s="35" t="s">
        <v>5</v>
      </c>
      <c r="E3" s="36" t="s">
        <v>6</v>
      </c>
      <c r="F3" s="35" t="s">
        <v>7</v>
      </c>
    </row>
    <row r="4" ht="45" customHeight="1" spans="1:6">
      <c r="A4" s="35"/>
      <c r="B4" s="35"/>
      <c r="C4" s="35"/>
      <c r="D4" s="35"/>
      <c r="E4" s="36"/>
      <c r="F4" s="35"/>
    </row>
    <row r="5" ht="50" customHeight="1" spans="1:7">
      <c r="A5" s="35" t="s">
        <v>8</v>
      </c>
      <c r="B5" s="37">
        <f t="shared" ref="B5:F5" si="0">B6+B7+B8+B9+B10+B11+B12</f>
        <v>1176436</v>
      </c>
      <c r="C5" s="37">
        <f t="shared" si="0"/>
        <v>2356460</v>
      </c>
      <c r="D5" s="37">
        <f t="shared" si="0"/>
        <v>2392193</v>
      </c>
      <c r="E5" s="37">
        <f t="shared" si="0"/>
        <v>-35733</v>
      </c>
      <c r="F5" s="37">
        <f t="shared" si="0"/>
        <v>1140703</v>
      </c>
      <c r="G5" s="38"/>
    </row>
    <row r="6" ht="50" customHeight="1" spans="1:7">
      <c r="A6" s="39" t="s">
        <v>9</v>
      </c>
      <c r="B6" s="40">
        <v>251659</v>
      </c>
      <c r="C6" s="40">
        <v>1661631</v>
      </c>
      <c r="D6" s="40">
        <v>1658530</v>
      </c>
      <c r="E6" s="40">
        <f t="shared" ref="E6:E12" si="1">C6-D6</f>
        <v>3101</v>
      </c>
      <c r="F6" s="40">
        <f t="shared" ref="F6:F12" si="2">B6+C6-D6</f>
        <v>254760</v>
      </c>
      <c r="G6" s="38"/>
    </row>
    <row r="7" ht="50" customHeight="1" spans="1:7">
      <c r="A7" s="39" t="s">
        <v>10</v>
      </c>
      <c r="B7" s="40">
        <v>271029</v>
      </c>
      <c r="C7" s="40">
        <v>62232</v>
      </c>
      <c r="D7" s="40">
        <v>138313</v>
      </c>
      <c r="E7" s="40">
        <f t="shared" si="1"/>
        <v>-76081</v>
      </c>
      <c r="F7" s="40">
        <f t="shared" si="2"/>
        <v>194948</v>
      </c>
      <c r="G7" s="38"/>
    </row>
    <row r="8" ht="50" customHeight="1" spans="1:7">
      <c r="A8" s="39" t="s">
        <v>11</v>
      </c>
      <c r="B8" s="40">
        <v>548671</v>
      </c>
      <c r="C8" s="40">
        <v>326389</v>
      </c>
      <c r="D8" s="40">
        <v>286133</v>
      </c>
      <c r="E8" s="40">
        <f t="shared" si="1"/>
        <v>40256</v>
      </c>
      <c r="F8" s="40">
        <f t="shared" si="2"/>
        <v>588927</v>
      </c>
      <c r="G8" s="38"/>
    </row>
    <row r="9" ht="50" customHeight="1" spans="1:7">
      <c r="A9" s="41" t="s">
        <v>12</v>
      </c>
      <c r="B9" s="40">
        <v>64990</v>
      </c>
      <c r="C9" s="40">
        <v>51031</v>
      </c>
      <c r="D9" s="40">
        <v>42222</v>
      </c>
      <c r="E9" s="40">
        <f t="shared" si="1"/>
        <v>8809</v>
      </c>
      <c r="F9" s="40">
        <f t="shared" si="2"/>
        <v>73799</v>
      </c>
      <c r="G9" s="38"/>
    </row>
    <row r="10" ht="50" customHeight="1" spans="1:7">
      <c r="A10" s="39" t="s">
        <v>13</v>
      </c>
      <c r="B10" s="40">
        <v>21983</v>
      </c>
      <c r="C10" s="40">
        <v>65401</v>
      </c>
      <c r="D10" s="40">
        <v>64582</v>
      </c>
      <c r="E10" s="40">
        <f t="shared" si="1"/>
        <v>819</v>
      </c>
      <c r="F10" s="40">
        <f t="shared" si="2"/>
        <v>22802</v>
      </c>
      <c r="G10" s="38"/>
    </row>
    <row r="11" ht="50" customHeight="1" spans="1:7">
      <c r="A11" s="39" t="s">
        <v>14</v>
      </c>
      <c r="B11" s="40">
        <v>16134</v>
      </c>
      <c r="C11" s="40">
        <v>14356</v>
      </c>
      <c r="D11" s="40">
        <v>25023</v>
      </c>
      <c r="E11" s="40">
        <f t="shared" si="1"/>
        <v>-10667</v>
      </c>
      <c r="F11" s="40">
        <f t="shared" si="2"/>
        <v>5467</v>
      </c>
      <c r="G11" s="38"/>
    </row>
    <row r="12" ht="50" customHeight="1" spans="1:7">
      <c r="A12" s="39" t="s">
        <v>15</v>
      </c>
      <c r="B12" s="40">
        <v>1970</v>
      </c>
      <c r="C12" s="40">
        <v>175420</v>
      </c>
      <c r="D12" s="40">
        <v>177390</v>
      </c>
      <c r="E12" s="40">
        <f t="shared" si="1"/>
        <v>-1970</v>
      </c>
      <c r="F12" s="40">
        <f t="shared" si="2"/>
        <v>0</v>
      </c>
      <c r="G12" s="38"/>
    </row>
    <row r="13" ht="20.25" spans="1:2">
      <c r="A13" s="17"/>
      <c r="B13" s="17"/>
    </row>
  </sheetData>
  <mergeCells count="8">
    <mergeCell ref="A1:F1"/>
    <mergeCell ref="E2:F2"/>
    <mergeCell ref="A3:A4"/>
    <mergeCell ref="B3:B4"/>
    <mergeCell ref="C3:C4"/>
    <mergeCell ref="D3:D4"/>
    <mergeCell ref="E3:E4"/>
    <mergeCell ref="F3:F4"/>
  </mergeCells>
  <printOptions horizontalCentered="1"/>
  <pageMargins left="0.707638888888889" right="0.707638888888889" top="0.786805555555556" bottom="0.94375" header="0.313888888888889" footer="0.313888888888889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34"/>
  <sheetViews>
    <sheetView view="pageBreakPreview" zoomScale="115" zoomScaleNormal="100" zoomScaleSheetLayoutView="115" workbookViewId="0">
      <selection activeCell="D5" sqref="D5"/>
    </sheetView>
  </sheetViews>
  <sheetFormatPr defaultColWidth="9" defaultRowHeight="13.5" outlineLevelCol="3"/>
  <cols>
    <col min="1" max="1" width="14.25" style="2" customWidth="1"/>
    <col min="2" max="2" width="47.25" customWidth="1"/>
    <col min="3" max="3" width="22.5" style="19" customWidth="1"/>
    <col min="4" max="4" width="34.375" customWidth="1"/>
  </cols>
  <sheetData>
    <row r="1" ht="35.45" customHeight="1" spans="1:3">
      <c r="A1" s="4" t="s">
        <v>16</v>
      </c>
      <c r="B1" s="5"/>
      <c r="C1" s="5"/>
    </row>
    <row r="2" ht="23.25" customHeight="1" spans="2:3">
      <c r="B2" s="20"/>
      <c r="C2" s="21" t="s">
        <v>1</v>
      </c>
    </row>
    <row r="3" ht="27.75" customHeight="1" spans="1:3">
      <c r="A3" s="22" t="s">
        <v>17</v>
      </c>
      <c r="B3" s="23" t="s">
        <v>18</v>
      </c>
      <c r="C3" s="24" t="s">
        <v>19</v>
      </c>
    </row>
    <row r="4" ht="18.75" customHeight="1" spans="1:3">
      <c r="A4" s="25">
        <v>102</v>
      </c>
      <c r="B4" s="26" t="s">
        <v>20</v>
      </c>
      <c r="C4" s="27">
        <f>C5+C10+C15+C19+C26+C30+C22</f>
        <v>2356460</v>
      </c>
    </row>
    <row r="5" s="18" customFormat="1" ht="18.75" customHeight="1" spans="1:3">
      <c r="A5" s="28" t="s">
        <v>21</v>
      </c>
      <c r="B5" s="15" t="s">
        <v>22</v>
      </c>
      <c r="C5" s="29">
        <f>C6+C7+C8+C9</f>
        <v>1661631</v>
      </c>
    </row>
    <row r="6" s="18" customFormat="1" ht="18.75" customHeight="1" spans="1:3">
      <c r="A6" s="28" t="s">
        <v>23</v>
      </c>
      <c r="B6" s="15" t="s">
        <v>24</v>
      </c>
      <c r="C6" s="29">
        <v>796454</v>
      </c>
    </row>
    <row r="7" s="18" customFormat="1" ht="18.75" customHeight="1" spans="1:4">
      <c r="A7" s="28" t="s">
        <v>25</v>
      </c>
      <c r="B7" s="30" t="s">
        <v>26</v>
      </c>
      <c r="C7" s="29">
        <v>856699</v>
      </c>
      <c r="D7" s="31"/>
    </row>
    <row r="8" s="18" customFormat="1" ht="18.75" customHeight="1" spans="1:3">
      <c r="A8" s="28" t="s">
        <v>27</v>
      </c>
      <c r="B8" s="15" t="s">
        <v>28</v>
      </c>
      <c r="C8" s="29">
        <v>695</v>
      </c>
    </row>
    <row r="9" s="18" customFormat="1" ht="18.75" customHeight="1" spans="1:3">
      <c r="A9" s="28" t="s">
        <v>29</v>
      </c>
      <c r="B9" s="15" t="s">
        <v>30</v>
      </c>
      <c r="C9" s="29">
        <v>7783</v>
      </c>
    </row>
    <row r="10" s="18" customFormat="1" ht="18.75" customHeight="1" spans="1:3">
      <c r="A10" s="28" t="s">
        <v>31</v>
      </c>
      <c r="B10" s="15" t="s">
        <v>32</v>
      </c>
      <c r="C10" s="29">
        <f>C11+C12+C13+C14</f>
        <v>62232</v>
      </c>
    </row>
    <row r="11" s="18" customFormat="1" ht="18.75" customHeight="1" spans="1:3">
      <c r="A11" s="28" t="s">
        <v>23</v>
      </c>
      <c r="B11" s="15" t="s">
        <v>24</v>
      </c>
      <c r="C11" s="29">
        <v>56418</v>
      </c>
    </row>
    <row r="12" s="18" customFormat="1" ht="18.75" customHeight="1" spans="1:3">
      <c r="A12" s="28" t="s">
        <v>25</v>
      </c>
      <c r="B12" s="15" t="s">
        <v>33</v>
      </c>
      <c r="C12" s="29">
        <v>2320</v>
      </c>
    </row>
    <row r="13" s="18" customFormat="1" ht="18.75" customHeight="1" spans="1:3">
      <c r="A13" s="28" t="s">
        <v>27</v>
      </c>
      <c r="B13" s="15" t="s">
        <v>28</v>
      </c>
      <c r="C13" s="29">
        <v>3421</v>
      </c>
    </row>
    <row r="14" s="18" customFormat="1" ht="18.75" customHeight="1" spans="1:3">
      <c r="A14" s="28" t="s">
        <v>29</v>
      </c>
      <c r="B14" s="15" t="s">
        <v>30</v>
      </c>
      <c r="C14" s="29">
        <v>73</v>
      </c>
    </row>
    <row r="15" s="18" customFormat="1" ht="18.75" customHeight="1" spans="1:3">
      <c r="A15" s="28" t="s">
        <v>34</v>
      </c>
      <c r="B15" s="15" t="s">
        <v>35</v>
      </c>
      <c r="C15" s="29">
        <f>C16+C17+C18</f>
        <v>326389</v>
      </c>
    </row>
    <row r="16" s="18" customFormat="1" ht="18.75" customHeight="1" spans="1:3">
      <c r="A16" s="28" t="s">
        <v>36</v>
      </c>
      <c r="B16" s="15" t="s">
        <v>24</v>
      </c>
      <c r="C16" s="29">
        <v>316209</v>
      </c>
    </row>
    <row r="17" s="18" customFormat="1" ht="18.75" customHeight="1" spans="1:3">
      <c r="A17" s="28" t="s">
        <v>37</v>
      </c>
      <c r="B17" s="15" t="s">
        <v>28</v>
      </c>
      <c r="C17" s="29">
        <v>9900</v>
      </c>
    </row>
    <row r="18" s="18" customFormat="1" ht="18.75" customHeight="1" spans="1:3">
      <c r="A18" s="28" t="s">
        <v>38</v>
      </c>
      <c r="B18" s="15" t="s">
        <v>30</v>
      </c>
      <c r="C18" s="29">
        <v>280</v>
      </c>
    </row>
    <row r="19" s="18" customFormat="1" ht="18.75" customHeight="1" spans="1:3">
      <c r="A19" s="28" t="s">
        <v>39</v>
      </c>
      <c r="B19" s="15" t="s">
        <v>40</v>
      </c>
      <c r="C19" s="29">
        <f>C20+C21</f>
        <v>65401</v>
      </c>
    </row>
    <row r="20" s="18" customFormat="1" ht="18.75" customHeight="1" spans="1:3">
      <c r="A20" s="28" t="s">
        <v>41</v>
      </c>
      <c r="B20" s="15" t="s">
        <v>24</v>
      </c>
      <c r="C20" s="29">
        <v>65292</v>
      </c>
    </row>
    <row r="21" s="18" customFormat="1" ht="18.75" customHeight="1" spans="1:3">
      <c r="A21" s="28" t="s">
        <v>42</v>
      </c>
      <c r="B21" s="15" t="s">
        <v>28</v>
      </c>
      <c r="C21" s="29">
        <v>109</v>
      </c>
    </row>
    <row r="22" s="18" customFormat="1" ht="18.75" customHeight="1" spans="1:3">
      <c r="A22" s="28" t="s">
        <v>43</v>
      </c>
      <c r="B22" s="15" t="s">
        <v>44</v>
      </c>
      <c r="C22" s="29">
        <f>C23+C24+C25</f>
        <v>14356</v>
      </c>
    </row>
    <row r="23" s="18" customFormat="1" ht="18.75" customHeight="1" spans="1:3">
      <c r="A23" s="28" t="s">
        <v>45</v>
      </c>
      <c r="B23" s="15" t="s">
        <v>24</v>
      </c>
      <c r="C23" s="29">
        <v>14114</v>
      </c>
    </row>
    <row r="24" s="18" customFormat="1" ht="18.75" customHeight="1" spans="1:3">
      <c r="A24" s="28" t="s">
        <v>46</v>
      </c>
      <c r="B24" s="15" t="s">
        <v>28</v>
      </c>
      <c r="C24" s="29">
        <v>234</v>
      </c>
    </row>
    <row r="25" s="18" customFormat="1" ht="18.75" customHeight="1" spans="1:3">
      <c r="A25" s="28" t="s">
        <v>47</v>
      </c>
      <c r="B25" s="15" t="s">
        <v>30</v>
      </c>
      <c r="C25" s="29">
        <v>8</v>
      </c>
    </row>
    <row r="26" s="18" customFormat="1" ht="18.75" customHeight="1" spans="1:3">
      <c r="A26" s="28" t="s">
        <v>48</v>
      </c>
      <c r="B26" s="32" t="s">
        <v>49</v>
      </c>
      <c r="C26" s="29">
        <f>C27+C28+C29</f>
        <v>175420</v>
      </c>
    </row>
    <row r="27" s="18" customFormat="1" ht="18.75" customHeight="1" spans="1:3">
      <c r="A27" s="28" t="s">
        <v>50</v>
      </c>
      <c r="B27" s="32" t="s">
        <v>24</v>
      </c>
      <c r="C27" s="29">
        <v>93880</v>
      </c>
    </row>
    <row r="28" s="18" customFormat="1" ht="18.75" customHeight="1" spans="1:3">
      <c r="A28" s="28" t="s">
        <v>51</v>
      </c>
      <c r="B28" s="32" t="s">
        <v>26</v>
      </c>
      <c r="C28" s="29">
        <v>81495</v>
      </c>
    </row>
    <row r="29" s="18" customFormat="1" ht="18.75" customHeight="1" spans="1:3">
      <c r="A29" s="28" t="s">
        <v>52</v>
      </c>
      <c r="B29" s="32" t="s">
        <v>28</v>
      </c>
      <c r="C29" s="29">
        <v>45</v>
      </c>
    </row>
    <row r="30" s="18" customFormat="1" ht="18.75" customHeight="1" spans="1:3">
      <c r="A30" s="28" t="s">
        <v>53</v>
      </c>
      <c r="B30" s="15" t="s">
        <v>54</v>
      </c>
      <c r="C30" s="29">
        <f>C31+C32+C33</f>
        <v>51031</v>
      </c>
    </row>
    <row r="31" s="18" customFormat="1" ht="18.75" customHeight="1" spans="1:3">
      <c r="A31" s="28" t="s">
        <v>55</v>
      </c>
      <c r="B31" s="15" t="s">
        <v>56</v>
      </c>
      <c r="C31" s="29">
        <v>13245</v>
      </c>
    </row>
    <row r="32" s="18" customFormat="1" ht="18.75" customHeight="1" spans="1:3">
      <c r="A32" s="28" t="s">
        <v>57</v>
      </c>
      <c r="B32" s="15" t="s">
        <v>26</v>
      </c>
      <c r="C32" s="29">
        <v>36486</v>
      </c>
    </row>
    <row r="33" s="18" customFormat="1" ht="18.75" customHeight="1" spans="1:3">
      <c r="A33" s="28" t="s">
        <v>58</v>
      </c>
      <c r="B33" s="15" t="s">
        <v>28</v>
      </c>
      <c r="C33" s="29">
        <v>1300</v>
      </c>
    </row>
    <row r="34" ht="18.75" customHeight="1"/>
  </sheetData>
  <mergeCells count="1">
    <mergeCell ref="A1:C1"/>
  </mergeCells>
  <printOptions horizontalCentered="1"/>
  <pageMargins left="0.707638888888889" right="0.707638888888889" top="0.786805555555556" bottom="0.94375" header="0.313888888888889" footer="0.313888888888889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35"/>
  <sheetViews>
    <sheetView tabSelected="1" view="pageBreakPreview" zoomScaleNormal="100" zoomScaleSheetLayoutView="100" workbookViewId="0">
      <selection activeCell="G13" sqref="G13"/>
    </sheetView>
  </sheetViews>
  <sheetFormatPr defaultColWidth="9" defaultRowHeight="13.5" outlineLevelCol="2"/>
  <cols>
    <col min="1" max="1" width="17.375" style="2" customWidth="1"/>
    <col min="2" max="2" width="41.5" customWidth="1"/>
    <col min="3" max="3" width="24" style="3" customWidth="1"/>
  </cols>
  <sheetData>
    <row r="1" ht="35.25" customHeight="1" spans="1:3">
      <c r="A1" s="4" t="s">
        <v>59</v>
      </c>
      <c r="B1" s="5"/>
      <c r="C1" s="5"/>
    </row>
    <row r="2" ht="14.25" customHeight="1" spans="2:3">
      <c r="B2" s="6"/>
      <c r="C2" s="7" t="s">
        <v>1</v>
      </c>
    </row>
    <row r="3" ht="18.75" customHeight="1" spans="1:3">
      <c r="A3" s="8" t="s">
        <v>17</v>
      </c>
      <c r="B3" s="9" t="s">
        <v>60</v>
      </c>
      <c r="C3" s="10" t="s">
        <v>5</v>
      </c>
    </row>
    <row r="4" s="1" customFormat="1" ht="18.75" customHeight="1" spans="1:3">
      <c r="A4" s="11">
        <v>209</v>
      </c>
      <c r="B4" s="12" t="s">
        <v>61</v>
      </c>
      <c r="C4" s="13">
        <f>C5+C10+C15+C19+C24+C27+C29</f>
        <v>2392193</v>
      </c>
    </row>
    <row r="5" ht="18.75" customHeight="1" spans="1:3">
      <c r="A5" s="14" t="s">
        <v>62</v>
      </c>
      <c r="B5" s="15" t="s">
        <v>63</v>
      </c>
      <c r="C5" s="16">
        <f>C6+C8+C9</f>
        <v>1658530</v>
      </c>
    </row>
    <row r="6" ht="18.75" customHeight="1" spans="1:3">
      <c r="A6" s="14" t="s">
        <v>64</v>
      </c>
      <c r="B6" s="15" t="s">
        <v>65</v>
      </c>
      <c r="C6" s="16">
        <v>1601811</v>
      </c>
    </row>
    <row r="7" ht="18.75" customHeight="1" spans="1:3">
      <c r="A7" s="14" t="s">
        <v>66</v>
      </c>
      <c r="B7" s="15" t="s">
        <v>67</v>
      </c>
      <c r="C7" s="16"/>
    </row>
    <row r="8" ht="18.75" customHeight="1" spans="1:3">
      <c r="A8" s="14" t="s">
        <v>68</v>
      </c>
      <c r="B8" s="15" t="s">
        <v>69</v>
      </c>
      <c r="C8" s="16">
        <v>51095</v>
      </c>
    </row>
    <row r="9" ht="18.75" customHeight="1" spans="1:3">
      <c r="A9" s="14" t="s">
        <v>70</v>
      </c>
      <c r="B9" s="15" t="s">
        <v>71</v>
      </c>
      <c r="C9" s="16">
        <v>5624</v>
      </c>
    </row>
    <row r="10" ht="18.75" customHeight="1" spans="1:3">
      <c r="A10" s="14" t="s">
        <v>72</v>
      </c>
      <c r="B10" s="15" t="s">
        <v>73</v>
      </c>
      <c r="C10" s="16">
        <f>C11+C12+C13+C14</f>
        <v>138313</v>
      </c>
    </row>
    <row r="11" ht="18.75" customHeight="1" spans="1:3">
      <c r="A11" s="14" t="s">
        <v>74</v>
      </c>
      <c r="B11" s="15" t="s">
        <v>75</v>
      </c>
      <c r="C11" s="16">
        <v>34593</v>
      </c>
    </row>
    <row r="12" ht="18.75" customHeight="1" spans="1:3">
      <c r="A12" s="14" t="s">
        <v>76</v>
      </c>
      <c r="B12" s="15" t="s">
        <v>77</v>
      </c>
      <c r="C12" s="16">
        <v>14884</v>
      </c>
    </row>
    <row r="13" ht="18.75" customHeight="1" spans="1:3">
      <c r="A13" s="14" t="s">
        <v>78</v>
      </c>
      <c r="B13" s="15" t="s">
        <v>79</v>
      </c>
      <c r="C13" s="16">
        <v>1650</v>
      </c>
    </row>
    <row r="14" ht="18.75" customHeight="1" spans="1:3">
      <c r="A14" s="14" t="s">
        <v>80</v>
      </c>
      <c r="B14" s="15" t="s">
        <v>71</v>
      </c>
      <c r="C14" s="16">
        <v>87186</v>
      </c>
    </row>
    <row r="15" ht="18.75" customHeight="1" spans="1:3">
      <c r="A15" s="14" t="s">
        <v>81</v>
      </c>
      <c r="B15" s="15" t="s">
        <v>82</v>
      </c>
      <c r="C15" s="16">
        <f>C16+C17+C18</f>
        <v>286133</v>
      </c>
    </row>
    <row r="16" ht="18.75" customHeight="1" spans="1:3">
      <c r="A16" s="14" t="s">
        <v>83</v>
      </c>
      <c r="B16" s="15" t="s">
        <v>84</v>
      </c>
      <c r="C16" s="16">
        <v>159593</v>
      </c>
    </row>
    <row r="17" ht="18.75" customHeight="1" spans="1:3">
      <c r="A17" s="14" t="s">
        <v>85</v>
      </c>
      <c r="B17" s="15" t="s">
        <v>86</v>
      </c>
      <c r="C17" s="16">
        <v>124040</v>
      </c>
    </row>
    <row r="18" ht="18.75" customHeight="1" spans="1:3">
      <c r="A18" s="14" t="s">
        <v>87</v>
      </c>
      <c r="B18" s="15" t="s">
        <v>71</v>
      </c>
      <c r="C18" s="16">
        <v>2500</v>
      </c>
    </row>
    <row r="19" ht="18.75" customHeight="1" spans="1:3">
      <c r="A19" s="14" t="s">
        <v>88</v>
      </c>
      <c r="B19" s="15" t="s">
        <v>89</v>
      </c>
      <c r="C19" s="16">
        <f>C20+C21+C22+C23</f>
        <v>64582</v>
      </c>
    </row>
    <row r="20" ht="18.75" customHeight="1" spans="1:3">
      <c r="A20" s="14" t="s">
        <v>90</v>
      </c>
      <c r="B20" s="15" t="s">
        <v>91</v>
      </c>
      <c r="C20" s="16">
        <v>64070</v>
      </c>
    </row>
    <row r="21" ht="18.75" customHeight="1" spans="1:3">
      <c r="A21" s="14" t="s">
        <v>92</v>
      </c>
      <c r="B21" s="15" t="s">
        <v>93</v>
      </c>
      <c r="C21" s="16">
        <v>212</v>
      </c>
    </row>
    <row r="22" ht="18.75" customHeight="1" spans="1:3">
      <c r="A22" s="14" t="s">
        <v>94</v>
      </c>
      <c r="B22" s="15" t="s">
        <v>95</v>
      </c>
      <c r="C22" s="16">
        <v>60</v>
      </c>
    </row>
    <row r="23" ht="18.75" customHeight="1" spans="1:3">
      <c r="A23" s="14" t="s">
        <v>96</v>
      </c>
      <c r="B23" s="15" t="s">
        <v>71</v>
      </c>
      <c r="C23" s="16">
        <v>240</v>
      </c>
    </row>
    <row r="24" ht="18.75" customHeight="1" spans="1:3">
      <c r="A24" s="14" t="s">
        <v>97</v>
      </c>
      <c r="B24" s="15" t="s">
        <v>98</v>
      </c>
      <c r="C24" s="16">
        <f>C25+C26</f>
        <v>25023</v>
      </c>
    </row>
    <row r="25" ht="18.75" customHeight="1" spans="1:3">
      <c r="A25" s="14" t="s">
        <v>99</v>
      </c>
      <c r="B25" s="15" t="s">
        <v>100</v>
      </c>
      <c r="C25" s="16">
        <v>4221</v>
      </c>
    </row>
    <row r="26" ht="18.75" customHeight="1" spans="1:3">
      <c r="A26" s="14" t="s">
        <v>101</v>
      </c>
      <c r="B26" s="15" t="s">
        <v>102</v>
      </c>
      <c r="C26" s="16">
        <v>20802</v>
      </c>
    </row>
    <row r="27" ht="18.75" customHeight="1" spans="1:3">
      <c r="A27" s="14" t="s">
        <v>103</v>
      </c>
      <c r="B27" s="15" t="s">
        <v>104</v>
      </c>
      <c r="C27" s="16">
        <f>C28</f>
        <v>177390</v>
      </c>
    </row>
    <row r="28" ht="18.75" customHeight="1" spans="1:3">
      <c r="A28" s="14" t="s">
        <v>105</v>
      </c>
      <c r="B28" s="15" t="s">
        <v>106</v>
      </c>
      <c r="C28" s="16">
        <v>177390</v>
      </c>
    </row>
    <row r="29" ht="18.75" customHeight="1" spans="1:3">
      <c r="A29" s="14" t="s">
        <v>107</v>
      </c>
      <c r="B29" s="15" t="s">
        <v>108</v>
      </c>
      <c r="C29" s="16">
        <f>C30+C31+C32</f>
        <v>42222</v>
      </c>
    </row>
    <row r="30" ht="18.75" customHeight="1" spans="1:3">
      <c r="A30" s="14" t="s">
        <v>109</v>
      </c>
      <c r="B30" s="15" t="s">
        <v>110</v>
      </c>
      <c r="C30" s="16">
        <v>37492</v>
      </c>
    </row>
    <row r="31" ht="18.75" customHeight="1" spans="1:3">
      <c r="A31" s="14" t="s">
        <v>111</v>
      </c>
      <c r="B31" s="15" t="s">
        <v>112</v>
      </c>
      <c r="C31" s="16">
        <v>3000</v>
      </c>
    </row>
    <row r="32" ht="18.75" customHeight="1" spans="1:3">
      <c r="A32" s="14" t="s">
        <v>113</v>
      </c>
      <c r="B32" s="15" t="s">
        <v>71</v>
      </c>
      <c r="C32" s="16">
        <v>1730</v>
      </c>
    </row>
    <row r="33" ht="20.25" spans="2:2">
      <c r="B33" s="17"/>
    </row>
    <row r="34" ht="20.25" spans="2:2">
      <c r="B34" s="17"/>
    </row>
    <row r="35" ht="20.25" spans="2:2">
      <c r="B35" s="17"/>
    </row>
  </sheetData>
  <mergeCells count="1">
    <mergeCell ref="A1:C1"/>
  </mergeCells>
  <printOptions horizontalCentered="1"/>
  <pageMargins left="0.707638888888889" right="0.707638888888889" top="0.786805555555556" bottom="0.94375" header="0.313888888888889" footer="0.313888888888889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表14</vt:lpstr>
      <vt:lpstr>表15</vt:lpstr>
      <vt:lpstr>表16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cp:lastPrinted>2017-02-21T07:35:00Z</cp:lastPrinted>
  <dcterms:modified xsi:type="dcterms:W3CDTF">2017-03-17T09:43:43Z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2052-10.1.0.5850</vt:lpwstr>
  </property>
</Properties>
</file>