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8" activeTab="16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'附表1-3'!$A$4:$AA$8</definedName>
    <definedName name="_xlnm._FilterDatabase" localSheetId="4" hidden="1">'附表1-5'!$A$4:$AB$11</definedName>
    <definedName name="_xlnm._FilterDatabase" localSheetId="8" hidden="1">'附表1-9'!$A$4:$AA$8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'附表1-1'!$A$1:$B$11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X15" i="30" l="1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18" i="26"/>
  <c r="W18" i="26"/>
  <c r="X17" i="26"/>
  <c r="W17" i="26"/>
  <c r="X16" i="26"/>
  <c r="W16" i="26"/>
  <c r="W15" i="26"/>
  <c r="V15" i="26"/>
  <c r="N15" i="26"/>
  <c r="M15" i="26"/>
  <c r="L15" i="26"/>
  <c r="H15" i="26"/>
  <c r="G15" i="26"/>
  <c r="F15" i="26"/>
  <c r="X14" i="26"/>
  <c r="W14" i="26"/>
  <c r="P14" i="26"/>
  <c r="O14" i="26"/>
  <c r="J14" i="26"/>
  <c r="I14" i="26"/>
  <c r="X13" i="26"/>
  <c r="W13" i="26"/>
  <c r="P13" i="26"/>
  <c r="O13" i="26"/>
  <c r="J13" i="26"/>
  <c r="I13" i="26"/>
  <c r="X12" i="26"/>
  <c r="W12" i="26"/>
  <c r="P12" i="26"/>
  <c r="O12" i="26"/>
  <c r="J12" i="26"/>
  <c r="I12" i="26"/>
  <c r="X10" i="26"/>
  <c r="W10" i="26"/>
  <c r="P10" i="26"/>
  <c r="O10" i="26"/>
  <c r="J10" i="26"/>
  <c r="I10" i="26"/>
  <c r="X9" i="26"/>
  <c r="W9" i="26"/>
  <c r="P9" i="26"/>
  <c r="O9" i="26"/>
  <c r="J9" i="26"/>
  <c r="I9" i="26"/>
  <c r="E9" i="26"/>
  <c r="X8" i="26"/>
  <c r="W8" i="26"/>
  <c r="P8" i="26"/>
  <c r="O8" i="26"/>
  <c r="J8" i="26"/>
  <c r="I8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12" i="24"/>
  <c r="W12" i="24"/>
  <c r="X11" i="24"/>
  <c r="W11" i="24"/>
  <c r="X10" i="24"/>
  <c r="W10" i="24"/>
  <c r="W9" i="24"/>
  <c r="V9" i="24"/>
  <c r="N9" i="24"/>
  <c r="M9" i="24"/>
  <c r="L9" i="24"/>
  <c r="H9" i="24"/>
  <c r="G9" i="24"/>
  <c r="F9" i="24"/>
  <c r="X8" i="24"/>
  <c r="W8" i="24"/>
  <c r="P8" i="24"/>
  <c r="O8" i="24"/>
  <c r="J8" i="24"/>
  <c r="I8" i="24"/>
  <c r="X7" i="24"/>
  <c r="W7" i="24"/>
  <c r="P7" i="24"/>
  <c r="O7" i="24"/>
  <c r="J7" i="24"/>
  <c r="I7" i="24"/>
  <c r="E7" i="24"/>
  <c r="X6" i="24"/>
  <c r="W6" i="24"/>
  <c r="P6" i="24"/>
  <c r="O6" i="24"/>
  <c r="J6" i="24"/>
  <c r="I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20" i="14" l="1"/>
  <c r="X20" i="14"/>
  <c r="Q20" i="14"/>
  <c r="P20" i="14"/>
  <c r="K20" i="14"/>
  <c r="J20" i="14"/>
  <c r="Y19" i="14"/>
  <c r="X19" i="14"/>
  <c r="Q19" i="14"/>
  <c r="P19" i="14"/>
  <c r="K19" i="14"/>
  <c r="J19" i="14"/>
  <c r="Y18" i="14"/>
  <c r="X18" i="14"/>
  <c r="Q18" i="14"/>
  <c r="P18" i="14"/>
  <c r="K18" i="14"/>
  <c r="J18" i="14"/>
  <c r="Y21" i="14"/>
  <c r="X21" i="14"/>
  <c r="Q21" i="14"/>
  <c r="P21" i="14"/>
  <c r="K21" i="14"/>
  <c r="J21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12" i="5" l="1"/>
  <c r="X12" i="5"/>
  <c r="Q12" i="5"/>
  <c r="P12" i="5"/>
  <c r="K12" i="5"/>
  <c r="J12" i="5"/>
  <c r="Y11" i="5"/>
  <c r="X11" i="5"/>
  <c r="Q11" i="5"/>
  <c r="P11" i="5"/>
  <c r="K11" i="5"/>
  <c r="J11" i="5"/>
  <c r="Y10" i="5"/>
  <c r="X10" i="5"/>
  <c r="Q10" i="5"/>
  <c r="P10" i="5"/>
  <c r="K10" i="5"/>
  <c r="J10" i="5"/>
  <c r="Y9" i="5"/>
  <c r="X9" i="5"/>
  <c r="Q9" i="5"/>
  <c r="P9" i="5"/>
  <c r="K9" i="5"/>
  <c r="J9" i="5"/>
  <c r="F9" i="5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2" i="9"/>
  <c r="X12" i="9"/>
  <c r="Q12" i="9"/>
  <c r="P12" i="9"/>
  <c r="K12" i="9"/>
  <c r="J12" i="9"/>
  <c r="Y11" i="9"/>
  <c r="X11" i="9"/>
  <c r="Q11" i="9"/>
  <c r="P11" i="9"/>
  <c r="K11" i="9"/>
  <c r="J11" i="9"/>
  <c r="Y10" i="9"/>
  <c r="X10" i="9"/>
  <c r="Q10" i="9"/>
  <c r="P10" i="9"/>
  <c r="K10" i="9"/>
  <c r="J10" i="9"/>
  <c r="Y9" i="9"/>
  <c r="X9" i="9"/>
  <c r="Q9" i="9"/>
  <c r="P9" i="9"/>
  <c r="K9" i="9"/>
  <c r="J9" i="9"/>
  <c r="F9" i="9"/>
  <c r="Y25" i="14" l="1"/>
  <c r="X25" i="14"/>
  <c r="Y24" i="14"/>
  <c r="X24" i="14"/>
  <c r="Y23" i="14"/>
  <c r="X23" i="14"/>
  <c r="X22" i="14" s="1"/>
  <c r="W22" i="14"/>
  <c r="O22" i="14"/>
  <c r="N22" i="14"/>
  <c r="M22" i="14"/>
  <c r="I22" i="14"/>
  <c r="H22" i="14"/>
  <c r="G22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16" i="9"/>
  <c r="X16" i="9"/>
  <c r="Y15" i="9"/>
  <c r="X15" i="9"/>
  <c r="Y14" i="9"/>
  <c r="X14" i="9"/>
  <c r="X13" i="9"/>
  <c r="W13" i="9"/>
  <c r="O13" i="9"/>
  <c r="N13" i="9"/>
  <c r="M13" i="9"/>
  <c r="I13" i="9"/>
  <c r="H13" i="9"/>
  <c r="G13" i="9"/>
  <c r="Y8" i="9"/>
  <c r="X8" i="9"/>
  <c r="Q8" i="9"/>
  <c r="P8" i="9"/>
  <c r="K8" i="9"/>
  <c r="J8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  <c r="W13" i="5"/>
  <c r="O13" i="5"/>
  <c r="N13" i="5"/>
  <c r="M13" i="5"/>
  <c r="I13" i="5"/>
  <c r="H13" i="5"/>
  <c r="G13" i="5"/>
  <c r="F5" i="5"/>
  <c r="J5" i="5"/>
  <c r="K5" i="5"/>
  <c r="P5" i="5"/>
  <c r="Q5" i="5"/>
  <c r="X5" i="5"/>
  <c r="Y5" i="5"/>
  <c r="J6" i="5"/>
  <c r="K6" i="5"/>
  <c r="P6" i="5"/>
  <c r="Q6" i="5"/>
  <c r="X6" i="5"/>
  <c r="Y6" i="5"/>
  <c r="J7" i="5"/>
  <c r="K7" i="5"/>
  <c r="P7" i="5"/>
  <c r="Q7" i="5"/>
  <c r="X7" i="5"/>
  <c r="Y7" i="5"/>
  <c r="J8" i="5"/>
  <c r="K8" i="5"/>
  <c r="P8" i="5"/>
  <c r="Q8" i="5"/>
  <c r="X8" i="5"/>
  <c r="Y8" i="5"/>
  <c r="X14" i="5"/>
  <c r="X13" i="5" s="1"/>
  <c r="Y14" i="5"/>
  <c r="X15" i="5"/>
  <c r="Y15" i="5"/>
  <c r="X16" i="5"/>
  <c r="Y16" i="5"/>
</calcChain>
</file>

<file path=xl/sharedStrings.xml><?xml version="1.0" encoding="utf-8"?>
<sst xmlns="http://schemas.openxmlformats.org/spreadsheetml/2006/main" count="740" uniqueCount="200">
  <si>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</si>
  <si>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</si>
  <si>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</si>
  <si>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</si>
  <si>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</si>
  <si>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</si>
  <si>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</si>
  <si>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</si>
  <si>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</si>
  <si>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</si>
  <si>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</si>
  <si>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</si>
  <si>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</si>
  <si>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2082302</t>
    <phoneticPr fontId="2" type="noConversion"/>
  </si>
  <si>
    <t>2230101</t>
    <phoneticPr fontId="2" type="noConversion"/>
  </si>
  <si>
    <t>2090101</t>
    <phoneticPr fontId="2" type="noConversion"/>
  </si>
  <si>
    <t xml:space="preserve">    21208</t>
    <phoneticPr fontId="2" type="noConversion"/>
  </si>
  <si>
    <t>2120899</t>
    <phoneticPr fontId="2" type="noConversion"/>
  </si>
  <si>
    <t>其他国有土地使用权出让收入安排的支出</t>
    <phoneticPr fontId="2" type="noConversion"/>
  </si>
  <si>
    <t>2230201</t>
    <phoneticPr fontId="2" type="noConversion"/>
  </si>
  <si>
    <t>2090201</t>
    <phoneticPr fontId="2" type="noConversion"/>
  </si>
  <si>
    <t>2030501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</si>
  <si>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</si>
  <si>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</si>
  <si>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</si>
  <si>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</si>
  <si>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</si>
  <si>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</si>
  <si>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</si>
  <si>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</si>
  <si>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一般公共服务支出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</si>
  <si>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</si>
  <si>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</si>
  <si>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</si>
  <si>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</si>
  <si>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</si>
  <si>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国防支出</t>
    </r>
    <phoneticPr fontId="2" type="noConversion"/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</si>
  <si>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</si>
  <si>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</si>
  <si>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</si>
  <si>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</si>
  <si>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</si>
  <si>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</si>
  <si>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t>201</t>
    <phoneticPr fontId="2" type="noConversion"/>
  </si>
  <si>
    <t>203</t>
    <phoneticPr fontId="2" type="noConversion"/>
  </si>
  <si>
    <t>20101</t>
    <phoneticPr fontId="2" type="noConversion"/>
  </si>
  <si>
    <t>人大事务</t>
    <phoneticPr fontId="2" type="noConversion"/>
  </si>
  <si>
    <t>专项工程</t>
    <phoneticPr fontId="2" type="noConversion"/>
  </si>
  <si>
    <t>20305</t>
    <phoneticPr fontId="2" type="noConversion"/>
  </si>
  <si>
    <t>专项工程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</si>
  <si>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</si>
  <si>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</si>
  <si>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</si>
  <si>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</si>
  <si>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</si>
  <si>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</si>
  <si>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</si>
  <si>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</si>
  <si>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</si>
  <si>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b/>
        <sz val="11"/>
        <rFont val="方正仿宋_GBK"/>
        <family val="4"/>
        <charset val="134"/>
      </rPr>
      <t>工资福利支出</t>
    </r>
    <phoneticPr fontId="7" type="noConversion"/>
  </si>
  <si>
    <r>
      <rPr>
        <sz val="11"/>
        <rFont val="方正仿宋_GBK"/>
        <family val="4"/>
        <charset val="134"/>
      </rPr>
      <t>基本工资</t>
    </r>
    <phoneticPr fontId="7" type="noConversion"/>
  </si>
  <si>
    <r>
      <rPr>
        <b/>
        <sz val="11"/>
        <rFont val="方正仿宋_GBK"/>
        <family val="4"/>
        <charset val="134"/>
      </rPr>
      <t>商品和服务支出</t>
    </r>
    <phoneticPr fontId="7" type="noConversion"/>
  </si>
  <si>
    <r>
      <rPr>
        <sz val="11"/>
        <rFont val="方正仿宋_GBK"/>
        <family val="4"/>
        <charset val="134"/>
      </rPr>
      <t>办公费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</si>
  <si>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</si>
  <si>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</si>
  <si>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预算数</t>
    <phoneticPr fontId="2" type="noConversion"/>
  </si>
  <si>
    <t>208</t>
    <phoneticPr fontId="2" type="noConversion"/>
  </si>
  <si>
    <t>212</t>
    <phoneticPr fontId="2" type="noConversion"/>
  </si>
  <si>
    <t>小型水库移民扶助基金及对应专项债务收入安排的支出</t>
    <phoneticPr fontId="2" type="noConversion"/>
  </si>
  <si>
    <t>20823</t>
    <phoneticPr fontId="2" type="noConversion"/>
  </si>
  <si>
    <r>
      <rPr>
        <sz val="11"/>
        <rFont val="方正仿宋_GBK"/>
        <family val="4"/>
        <charset val="134"/>
      </rPr>
      <t>国有土地使用权出让收入及对应专项债务收入安排的支出</t>
    </r>
    <phoneticPr fontId="2" type="noConversion"/>
  </si>
  <si>
    <t>基础设施建设和经济发展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</si>
  <si>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</si>
  <si>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</si>
  <si>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</si>
  <si>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</si>
  <si>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</si>
  <si>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209</t>
    <phoneticPr fontId="2" type="noConversion"/>
  </si>
  <si>
    <t>20901</t>
    <phoneticPr fontId="2" type="noConversion"/>
  </si>
  <si>
    <t>20902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</si>
  <si>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</si>
  <si>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</si>
  <si>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</si>
  <si>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</si>
  <si>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</si>
  <si>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</si>
  <si>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</si>
  <si>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</si>
  <si>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</si>
  <si>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</si>
  <si>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2" type="noConversion"/>
  </si>
  <si>
    <r>
      <rPr>
        <sz val="11"/>
        <rFont val="方正仿宋_GBK"/>
        <family val="4"/>
        <charset val="134"/>
      </rPr>
      <t>基本养老金</t>
    </r>
    <phoneticPr fontId="2" type="noConversion"/>
  </si>
  <si>
    <r>
      <rPr>
        <b/>
        <sz val="11"/>
        <rFont val="方正仿宋_GBK"/>
        <family val="4"/>
        <charset val="134"/>
      </rPr>
      <t>失业保险基金支出</t>
    </r>
    <phoneticPr fontId="2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</si>
  <si>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2" type="noConversion"/>
  </si>
  <si>
    <r>
      <rPr>
        <sz val="11"/>
        <rFont val="方正仿宋_GBK"/>
        <family val="4"/>
        <charset val="134"/>
      </rPr>
      <t>基本养老保险费收入</t>
    </r>
    <phoneticPr fontId="7" type="noConversion"/>
  </si>
  <si>
    <r>
      <rPr>
        <b/>
        <sz val="11"/>
        <rFont val="方正仿宋_GBK"/>
        <family val="4"/>
        <charset val="134"/>
      </rPr>
      <t>失业保险基金收入</t>
    </r>
    <phoneticPr fontId="2" type="noConversion"/>
  </si>
  <si>
    <r>
      <rPr>
        <sz val="11"/>
        <rFont val="方正仿宋_GBK"/>
        <family val="4"/>
        <charset val="134"/>
      </rPr>
      <t>失业保险费收入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</si>
  <si>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</si>
  <si>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</si>
  <si>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</si>
  <si>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</si>
  <si>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</si>
  <si>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</si>
  <si>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</si>
  <si>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</si>
  <si>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</si>
  <si>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</si>
  <si>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</si>
  <si>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</si>
  <si>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10204</t>
    <phoneticPr fontId="2" type="noConversion"/>
  </si>
  <si>
    <t>工伤保险基金收入</t>
    <phoneticPr fontId="2" type="noConversion"/>
  </si>
  <si>
    <t>工伤保险费收入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</si>
  <si>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</si>
  <si>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</si>
  <si>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</si>
  <si>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</si>
  <si>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</si>
  <si>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</si>
  <si>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</si>
  <si>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20904</t>
    <phoneticPr fontId="2" type="noConversion"/>
  </si>
  <si>
    <t>2090401</t>
    <phoneticPr fontId="2" type="noConversion"/>
  </si>
  <si>
    <t>工伤保险待遇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</si>
  <si>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</si>
  <si>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</si>
  <si>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</si>
  <si>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</si>
  <si>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工伤保险基金支出</t>
    <phoneticPr fontId="2" type="noConversion"/>
  </si>
  <si>
    <t>项目名称</t>
    <phoneticPr fontId="2" type="noConversion"/>
  </si>
  <si>
    <t>一般性转移支付</t>
    <phoneticPr fontId="2" type="noConversion"/>
  </si>
  <si>
    <t>失业保险金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</si>
  <si>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</si>
  <si>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</si>
  <si>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</si>
  <si>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</si>
  <si>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</si>
  <si>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</si>
  <si>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</si>
  <si>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</si>
  <si>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</si>
  <si>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</si>
  <si>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</si>
  <si>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一般公共服务支出</t>
    <phoneticPr fontId="2" type="noConversion"/>
  </si>
  <si>
    <t>国防支出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</si>
  <si>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</si>
  <si>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</si>
  <si>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</si>
  <si>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</si>
  <si>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</si>
  <si>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</si>
  <si>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</si>
  <si>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</si>
  <si>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r>
      <t xml:space="preserve"> </t>
    </r>
    <r>
      <rPr>
        <sz val="11"/>
        <rFont val="方正仿宋_GBK"/>
        <family val="4"/>
        <charset val="134"/>
      </rPr>
      <t>增值税</t>
    </r>
    <r>
      <rPr>
        <sz val="11"/>
        <rFont val="Times New Roman"/>
        <family val="1"/>
      </rPr>
      <t xml:space="preserve">      </t>
    </r>
    <phoneticPr fontId="2" type="noConversion"/>
  </si>
  <si>
    <t>二、非税收入</t>
    <phoneticPr fontId="2" type="noConversion"/>
  </si>
  <si>
    <t xml:space="preserve"> 专项收入</t>
    <phoneticPr fontId="2" type="noConversion"/>
  </si>
  <si>
    <t>项目</t>
    <phoneticPr fontId="7" type="noConversion"/>
  </si>
  <si>
    <t>一、彩票公益金收入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</si>
  <si>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</si>
  <si>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二、彩票发行和销售机构业务费收入</t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</si>
  <si>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</si>
  <si>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</si>
  <si>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</si>
  <si>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</si>
  <si>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</si>
  <si>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</si>
  <si>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</si>
  <si>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</si>
  <si>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</si>
  <si>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</si>
  <si>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</si>
  <si>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</si>
  <si>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</si>
  <si>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</si>
  <si>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</si>
  <si>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</si>
  <si>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</si>
  <si>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</si>
  <si>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</si>
  <si>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</si>
  <si>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</si>
  <si>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</si>
  <si>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</si>
  <si>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</si>
  <si>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</si>
  <si>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</si>
  <si>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</si>
  <si>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</si>
  <si>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</si>
  <si>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</si>
  <si>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</si>
  <si>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</si>
  <si>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</si>
  <si>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</si>
  <si>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</si>
  <si>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</si>
  <si>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</si>
  <si>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</si>
  <si>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</si>
  <si>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</si>
  <si>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</si>
  <si>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社会保险基金收入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</si>
</sst>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</numFmts>
  <fonts count="34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183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177" fontId="18" fillId="0" borderId="1" xfId="2" applyNumberFormat="1" applyFont="1" applyFill="1" applyBorder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177" fontId="17" fillId="0" borderId="1" xfId="2" applyNumberFormat="1" applyFont="1" applyFill="1" applyBorder="1" applyAlignment="1">
      <alignment horizontal="right" vertical="center"/>
    </xf>
    <xf numFmtId="0" fontId="17" fillId="0" borderId="1" xfId="2" applyFont="1" applyBorder="1" applyAlignment="1">
      <alignment horizontal="left" vertical="center" indent="1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1" fontId="18" fillId="0" borderId="1" xfId="2" applyNumberFormat="1" applyFont="1" applyBorder="1" applyAlignment="1" applyProtection="1">
      <alignment horizontal="center" vertical="center" wrapText="1"/>
      <protection locked="0"/>
    </xf>
    <xf numFmtId="177" fontId="18" fillId="0" borderId="1" xfId="2" applyNumberFormat="1" applyFont="1" applyBorder="1" applyAlignment="1">
      <alignment horizontal="right" vertical="center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7" fillId="0" borderId="1" xfId="2" applyNumberFormat="1" applyFont="1" applyFill="1" applyBorder="1" applyAlignment="1">
      <alignment horizontal="left" vertical="center" indent="1"/>
    </xf>
    <xf numFmtId="49" fontId="18" fillId="0" borderId="1" xfId="2" applyNumberFormat="1" applyFont="1" applyFill="1" applyBorder="1" applyAlignment="1">
      <alignment horizontal="left" vertical="center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 indent="1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1" xfId="46" applyNumberFormat="1" applyFont="1" applyFill="1" applyBorder="1" applyAlignment="1">
      <alignment horizontal="left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0" fontId="18" fillId="0" borderId="1" xfId="45" applyFont="1" applyFill="1" applyBorder="1" applyAlignment="1">
      <alignment horizontal="left" vertical="center" wrapText="1" indent="1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17" fillId="0" borderId="1" xfId="45" applyNumberFormat="1" applyFont="1" applyFill="1" applyBorder="1" applyAlignment="1">
      <alignment horizontal="left" vertical="center" wrapText="1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9" fontId="17" fillId="0" borderId="1" xfId="45" applyNumberFormat="1" applyFont="1" applyFill="1" applyBorder="1" applyAlignment="1">
      <alignment horizontal="left" vertical="center" indent="2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179" fontId="17" fillId="0" borderId="1" xfId="46" applyNumberFormat="1" applyFont="1" applyFill="1" applyBorder="1" applyAlignment="1">
      <alignment horizontal="left" vertical="center" indent="2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0" fontId="23" fillId="0" borderId="1" xfId="46" applyFont="1" applyFill="1" applyBorder="1" applyAlignment="1">
      <alignment vertical="center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11"/>
  <sheetViews>
    <sheetView workbookViewId="0">
      <selection activeCell="A11" sqref="A11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31" t="s">
        <v>183</v>
      </c>
      <c r="B1" s="92"/>
    </row>
    <row r="2" spans="1:5" ht="39.950000000000003" customHeight="1">
      <c r="A2" s="169" t="s">
        <v>180</v>
      </c>
      <c r="B2" s="169"/>
    </row>
    <row r="3" spans="1:5" ht="18.75" customHeight="1">
      <c r="A3" s="10"/>
      <c r="B3" s="11" t="s">
        <v>22</v>
      </c>
    </row>
    <row r="4" spans="1:5" s="14" customFormat="1" ht="48" customHeight="1">
      <c r="A4" s="139" t="s">
        <v>139</v>
      </c>
      <c r="B4" s="21" t="s">
        <v>182</v>
      </c>
      <c r="C4" s="13"/>
    </row>
    <row r="5" spans="1:5" s="58" customFormat="1" ht="48" customHeight="1">
      <c r="A5" s="161" t="s">
        <v>150</v>
      </c>
      <c r="B5" s="56"/>
      <c r="C5" s="57"/>
    </row>
    <row r="6" spans="1:5" s="61" customFormat="1" ht="48" customHeight="1">
      <c r="A6" s="59" t="s">
        <v>151</v>
      </c>
      <c r="B6" s="55"/>
      <c r="C6" s="60"/>
      <c r="E6" s="61">
        <v>988753</v>
      </c>
    </row>
    <row r="7" spans="1:5" s="18" customFormat="1" ht="48" customHeight="1">
      <c r="A7" s="16" t="s">
        <v>0</v>
      </c>
      <c r="B7" s="15"/>
      <c r="C7" s="17"/>
      <c r="E7" s="18">
        <v>822672</v>
      </c>
    </row>
    <row r="8" spans="1:5" s="14" customFormat="1" ht="48" customHeight="1">
      <c r="A8" s="162" t="s">
        <v>152</v>
      </c>
      <c r="B8" s="12"/>
      <c r="C8" s="13"/>
    </row>
    <row r="9" spans="1:5" s="18" customFormat="1" ht="48" customHeight="1">
      <c r="A9" s="163" t="s">
        <v>153</v>
      </c>
      <c r="B9" s="15"/>
      <c r="C9" s="17"/>
      <c r="E9" s="18">
        <v>988753</v>
      </c>
    </row>
    <row r="10" spans="1:5" s="18" customFormat="1" ht="48" customHeight="1">
      <c r="A10" s="16" t="s">
        <v>0</v>
      </c>
      <c r="B10" s="15"/>
      <c r="C10" s="17"/>
      <c r="E10" s="18">
        <v>822672</v>
      </c>
    </row>
    <row r="11" spans="1:5" s="20" customFormat="1" ht="57" customHeight="1">
      <c r="A11" s="168" t="s">
        <v>51</v>
      </c>
      <c r="B11" s="22"/>
      <c r="C11" s="19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2" sqref="A2:B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2" hidden="1" customWidth="1"/>
    <col min="5" max="5" width="8.125" style="32" hidden="1" customWidth="1"/>
    <col min="6" max="6" width="9.625" style="33" hidden="1" customWidth="1"/>
    <col min="7" max="7" width="17.5" style="33" hidden="1" customWidth="1"/>
    <col min="8" max="8" width="12.5" style="34" hidden="1" customWidth="1"/>
    <col min="9" max="9" width="7" style="35" hidden="1" customWidth="1"/>
    <col min="10" max="11" width="7" style="32" hidden="1" customWidth="1"/>
    <col min="12" max="12" width="13.875" style="32" hidden="1" customWidth="1"/>
    <col min="13" max="13" width="7.875" style="32" hidden="1" customWidth="1"/>
    <col min="14" max="14" width="9.5" style="32" hidden="1" customWidth="1"/>
    <col min="15" max="15" width="6.875" style="32" hidden="1" customWidth="1"/>
    <col min="16" max="16" width="9" style="32" hidden="1" customWidth="1"/>
    <col min="17" max="17" width="5.875" style="32" hidden="1" customWidth="1"/>
    <col min="18" max="18" width="5.25" style="32" hidden="1" customWidth="1"/>
    <col min="19" max="19" width="6.5" style="32" hidden="1" customWidth="1"/>
    <col min="20" max="21" width="7" style="32" hidden="1" customWidth="1"/>
    <col min="22" max="22" width="10.625" style="32" hidden="1" customWidth="1"/>
    <col min="23" max="23" width="10.5" style="32" hidden="1" customWidth="1"/>
    <col min="24" max="24" width="7" style="32" hidden="1" customWidth="1"/>
    <col min="25" max="16384" width="7" style="32"/>
  </cols>
  <sheetData>
    <row r="1" spans="1:24" ht="21.75" customHeight="1">
      <c r="A1" s="31" t="s">
        <v>189</v>
      </c>
      <c r="B1" s="31"/>
    </row>
    <row r="2" spans="1:24" ht="51.75" customHeight="1">
      <c r="A2" s="179" t="s">
        <v>168</v>
      </c>
      <c r="B2" s="180"/>
      <c r="F2" s="32"/>
      <c r="G2" s="32"/>
      <c r="H2" s="32"/>
    </row>
    <row r="3" spans="1:24">
      <c r="B3" s="98" t="s">
        <v>80</v>
      </c>
      <c r="D3" s="32">
        <v>12.11</v>
      </c>
      <c r="F3" s="32">
        <v>12.22</v>
      </c>
      <c r="G3" s="32"/>
      <c r="H3" s="32"/>
      <c r="L3" s="32">
        <v>1.2</v>
      </c>
    </row>
    <row r="4" spans="1:24" s="100" customFormat="1" ht="39.75" customHeight="1">
      <c r="A4" s="24" t="s">
        <v>170</v>
      </c>
      <c r="B4" s="24" t="s">
        <v>169</v>
      </c>
      <c r="C4" s="99"/>
      <c r="F4" s="101" t="s">
        <v>82</v>
      </c>
      <c r="G4" s="101" t="s">
        <v>83</v>
      </c>
      <c r="H4" s="101" t="s">
        <v>84</v>
      </c>
      <c r="I4" s="102"/>
      <c r="L4" s="101" t="s">
        <v>82</v>
      </c>
      <c r="M4" s="103" t="s">
        <v>83</v>
      </c>
      <c r="N4" s="101" t="s">
        <v>84</v>
      </c>
    </row>
    <row r="5" spans="1:24" ht="39.75" customHeight="1">
      <c r="A5" s="104" t="s">
        <v>134</v>
      </c>
      <c r="B5" s="54"/>
      <c r="C5" s="43">
        <v>105429</v>
      </c>
      <c r="D5" s="105">
        <v>595734.14</v>
      </c>
      <c r="E5" s="32">
        <f>104401+13602</f>
        <v>118003</v>
      </c>
      <c r="F5" s="33" t="s">
        <v>8</v>
      </c>
      <c r="G5" s="33" t="s">
        <v>85</v>
      </c>
      <c r="H5" s="34">
        <v>596221.15</v>
      </c>
      <c r="I5" s="35" t="e">
        <f>F5-A5</f>
        <v>#VALUE!</v>
      </c>
      <c r="J5" s="51" t="e">
        <f>H5-#REF!</f>
        <v>#REF!</v>
      </c>
      <c r="K5" s="51">
        <v>75943</v>
      </c>
      <c r="L5" s="33" t="s">
        <v>8</v>
      </c>
      <c r="M5" s="33" t="s">
        <v>85</v>
      </c>
      <c r="N5" s="34">
        <v>643048.94999999995</v>
      </c>
      <c r="O5" s="35" t="e">
        <f>L5-A5</f>
        <v>#VALUE!</v>
      </c>
      <c r="P5" s="51" t="e">
        <f>N5-#REF!</f>
        <v>#REF!</v>
      </c>
      <c r="R5" s="32">
        <v>717759</v>
      </c>
      <c r="T5" s="52" t="s">
        <v>8</v>
      </c>
      <c r="U5" s="52" t="s">
        <v>85</v>
      </c>
      <c r="V5" s="53">
        <v>659380.53</v>
      </c>
      <c r="W5" s="32" t="e">
        <f>#REF!-V5</f>
        <v>#REF!</v>
      </c>
      <c r="X5" s="32" t="e">
        <f>T5-A5</f>
        <v>#VALUE!</v>
      </c>
    </row>
    <row r="6" spans="1:24" ht="39.75" customHeight="1">
      <c r="A6" s="104" t="s">
        <v>135</v>
      </c>
      <c r="B6" s="54"/>
      <c r="C6" s="43"/>
      <c r="D6" s="105"/>
      <c r="J6" s="51"/>
      <c r="K6" s="51"/>
      <c r="L6" s="33"/>
      <c r="M6" s="33"/>
      <c r="N6" s="34"/>
      <c r="O6" s="35"/>
      <c r="P6" s="51"/>
      <c r="T6" s="52"/>
      <c r="U6" s="52"/>
      <c r="V6" s="53"/>
    </row>
    <row r="7" spans="1:24" ht="39.75" customHeight="1">
      <c r="A7" s="104" t="s">
        <v>136</v>
      </c>
      <c r="B7" s="54"/>
      <c r="C7" s="43"/>
      <c r="D7" s="105"/>
      <c r="J7" s="51"/>
      <c r="K7" s="51"/>
      <c r="L7" s="33"/>
      <c r="M7" s="33"/>
      <c r="N7" s="34"/>
      <c r="O7" s="35"/>
      <c r="P7" s="51"/>
      <c r="T7" s="52"/>
      <c r="U7" s="52"/>
      <c r="V7" s="53"/>
    </row>
    <row r="8" spans="1:24" ht="39.75" customHeight="1">
      <c r="A8" s="104" t="s">
        <v>137</v>
      </c>
      <c r="B8" s="54"/>
      <c r="C8" s="43"/>
      <c r="D8" s="105"/>
      <c r="J8" s="51"/>
      <c r="K8" s="51"/>
      <c r="L8" s="33"/>
      <c r="M8" s="33"/>
      <c r="N8" s="34"/>
      <c r="O8" s="35"/>
      <c r="P8" s="51"/>
      <c r="T8" s="52"/>
      <c r="U8" s="52"/>
      <c r="V8" s="53"/>
    </row>
    <row r="9" spans="1:24" ht="39.75" customHeight="1">
      <c r="A9" s="104" t="s">
        <v>138</v>
      </c>
      <c r="B9" s="54"/>
      <c r="C9" s="43"/>
      <c r="D9" s="105"/>
      <c r="J9" s="51"/>
      <c r="K9" s="51"/>
      <c r="L9" s="33"/>
      <c r="M9" s="33"/>
      <c r="N9" s="34"/>
      <c r="O9" s="35"/>
      <c r="P9" s="51"/>
      <c r="T9" s="52"/>
      <c r="U9" s="52"/>
      <c r="V9" s="53"/>
    </row>
    <row r="10" spans="1:24" ht="39.75" customHeight="1">
      <c r="A10" s="104" t="s">
        <v>0</v>
      </c>
      <c r="B10" s="54"/>
      <c r="C10" s="43"/>
      <c r="D10" s="105"/>
      <c r="J10" s="51"/>
      <c r="K10" s="51"/>
      <c r="L10" s="33"/>
      <c r="M10" s="33"/>
      <c r="N10" s="34"/>
      <c r="O10" s="35"/>
      <c r="P10" s="51"/>
      <c r="T10" s="52"/>
      <c r="U10" s="52"/>
      <c r="V10" s="53"/>
    </row>
    <row r="11" spans="1:24" ht="39.75" customHeight="1">
      <c r="A11" s="104" t="s">
        <v>133</v>
      </c>
      <c r="B11" s="6"/>
      <c r="C11" s="43"/>
      <c r="D11" s="51"/>
      <c r="J11" s="51"/>
      <c r="K11" s="51"/>
      <c r="L11" s="33"/>
      <c r="M11" s="33"/>
      <c r="N11" s="34"/>
      <c r="O11" s="35"/>
      <c r="P11" s="51"/>
      <c r="T11" s="52"/>
      <c r="U11" s="52"/>
      <c r="V11" s="53"/>
    </row>
    <row r="12" spans="1:24" ht="39.75" customHeight="1">
      <c r="A12" s="37" t="s">
        <v>88</v>
      </c>
      <c r="B12" s="54"/>
      <c r="F12" s="106" t="str">
        <f>""</f>
        <v/>
      </c>
      <c r="G12" s="106" t="str">
        <f>""</f>
        <v/>
      </c>
      <c r="H12" s="106" t="str">
        <f>""</f>
        <v/>
      </c>
      <c r="L12" s="106" t="str">
        <f>""</f>
        <v/>
      </c>
      <c r="M12" s="107" t="str">
        <f>""</f>
        <v/>
      </c>
      <c r="N12" s="106" t="str">
        <f>""</f>
        <v/>
      </c>
      <c r="V12" s="108" t="e">
        <f>V13+#REF!+#REF!+#REF!+#REF!+#REF!+#REF!+#REF!+#REF!+#REF!+#REF!+#REF!+#REF!+#REF!+#REF!+#REF!+#REF!+#REF!+#REF!+#REF!+#REF!</f>
        <v>#REF!</v>
      </c>
      <c r="W12" s="108" t="e">
        <f>W13+#REF!+#REF!+#REF!+#REF!+#REF!+#REF!+#REF!+#REF!+#REF!+#REF!+#REF!+#REF!+#REF!+#REF!+#REF!+#REF!+#REF!+#REF!+#REF!+#REF!</f>
        <v>#REF!</v>
      </c>
    </row>
    <row r="13" spans="1:24" ht="19.5" customHeight="1">
      <c r="P13" s="51"/>
      <c r="T13" s="52" t="s">
        <v>3</v>
      </c>
      <c r="U13" s="52" t="s">
        <v>38</v>
      </c>
      <c r="V13" s="53">
        <v>19998</v>
      </c>
      <c r="W13" s="32" t="e">
        <f>#REF!-V13</f>
        <v>#REF!</v>
      </c>
      <c r="X13" s="32">
        <f>T13-A13</f>
        <v>232</v>
      </c>
    </row>
    <row r="14" spans="1:24" ht="19.5" customHeight="1">
      <c r="P14" s="51"/>
      <c r="T14" s="52" t="s">
        <v>2</v>
      </c>
      <c r="U14" s="52" t="s">
        <v>39</v>
      </c>
      <c r="V14" s="53">
        <v>19998</v>
      </c>
      <c r="W14" s="32" t="e">
        <f>#REF!-V14</f>
        <v>#REF!</v>
      </c>
      <c r="X14" s="32">
        <f>T14-A14</f>
        <v>23203</v>
      </c>
    </row>
    <row r="15" spans="1:24" ht="19.5" customHeight="1">
      <c r="P15" s="51"/>
      <c r="T15" s="52" t="s">
        <v>1</v>
      </c>
      <c r="U15" s="52" t="s">
        <v>40</v>
      </c>
      <c r="V15" s="53">
        <v>19998</v>
      </c>
      <c r="W15" s="32" t="e">
        <f>#REF!-V15</f>
        <v>#REF!</v>
      </c>
      <c r="X15" s="32">
        <f>T15-A15</f>
        <v>2320301</v>
      </c>
    </row>
    <row r="16" spans="1:24" ht="19.5" customHeight="1">
      <c r="P16" s="51"/>
    </row>
    <row r="17" spans="16:16" s="32" customFormat="1" ht="19.5" customHeight="1">
      <c r="P17" s="51"/>
    </row>
    <row r="18" spans="16:16" s="32" customFormat="1" ht="19.5" customHeight="1">
      <c r="P18" s="51"/>
    </row>
    <row r="19" spans="16:16" s="32" customFormat="1" ht="19.5" customHeight="1">
      <c r="P19" s="51"/>
    </row>
    <row r="20" spans="16:16" s="32" customFormat="1" ht="19.5" customHeight="1">
      <c r="P20" s="51"/>
    </row>
    <row r="21" spans="16:16" s="32" customFormat="1" ht="19.5" customHeight="1">
      <c r="P21" s="51"/>
    </row>
    <row r="22" spans="16:16" s="32" customFormat="1" ht="19.5" customHeight="1">
      <c r="P22" s="51"/>
    </row>
    <row r="23" spans="16:16" s="32" customFormat="1" ht="19.5" customHeight="1">
      <c r="P23" s="51"/>
    </row>
    <row r="24" spans="16:16" s="32" customFormat="1" ht="19.5" customHeight="1">
      <c r="P24" s="51"/>
    </row>
    <row r="25" spans="16:16" s="32" customFormat="1" ht="19.5" customHeight="1">
      <c r="P25" s="51"/>
    </row>
    <row r="26" spans="16:16" s="32" customFormat="1" ht="19.5" customHeight="1">
      <c r="P26" s="51"/>
    </row>
    <row r="27" spans="16:16" s="32" customFormat="1" ht="19.5" customHeight="1">
      <c r="P27" s="51"/>
    </row>
    <row r="28" spans="16:16" s="32" customFormat="1" ht="19.5" customHeight="1">
      <c r="P28" s="51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43" customWidth="1"/>
    <col min="3" max="3" width="8" style="143" bestFit="1" customWidth="1"/>
    <col min="4" max="4" width="7.875" style="143" bestFit="1" customWidth="1"/>
    <col min="5" max="5" width="8.5" style="143" hidden="1" customWidth="1"/>
    <col min="6" max="6" width="7.875" style="143" hidden="1" customWidth="1"/>
    <col min="7" max="254" width="7.875" style="143"/>
    <col min="255" max="255" width="35.75" style="143" customWidth="1"/>
    <col min="256" max="256" width="0" style="143" hidden="1" customWidth="1"/>
    <col min="257" max="258" width="12" style="143" customWidth="1"/>
    <col min="259" max="259" width="8" style="143" bestFit="1" customWidth="1"/>
    <col min="260" max="260" width="7.875" style="143" bestFit="1" customWidth="1"/>
    <col min="261" max="262" width="0" style="143" hidden="1" customWidth="1"/>
    <col min="263" max="510" width="7.875" style="143"/>
    <col min="511" max="511" width="35.75" style="143" customWidth="1"/>
    <col min="512" max="512" width="0" style="143" hidden="1" customWidth="1"/>
    <col min="513" max="514" width="12" style="143" customWidth="1"/>
    <col min="515" max="515" width="8" style="143" bestFit="1" customWidth="1"/>
    <col min="516" max="516" width="7.875" style="143" bestFit="1" customWidth="1"/>
    <col min="517" max="518" width="0" style="143" hidden="1" customWidth="1"/>
    <col min="519" max="766" width="7.875" style="143"/>
    <col min="767" max="767" width="35.75" style="143" customWidth="1"/>
    <col min="768" max="768" width="0" style="143" hidden="1" customWidth="1"/>
    <col min="769" max="770" width="12" style="143" customWidth="1"/>
    <col min="771" max="771" width="8" style="143" bestFit="1" customWidth="1"/>
    <col min="772" max="772" width="7.875" style="143" bestFit="1" customWidth="1"/>
    <col min="773" max="774" width="0" style="143" hidden="1" customWidth="1"/>
    <col min="775" max="1022" width="7.875" style="143"/>
    <col min="1023" max="1023" width="35.75" style="143" customWidth="1"/>
    <col min="1024" max="1024" width="0" style="143" hidden="1" customWidth="1"/>
    <col min="1025" max="1026" width="12" style="143" customWidth="1"/>
    <col min="1027" max="1027" width="8" style="143" bestFit="1" customWidth="1"/>
    <col min="1028" max="1028" width="7.875" style="143" bestFit="1" customWidth="1"/>
    <col min="1029" max="1030" width="0" style="143" hidden="1" customWidth="1"/>
    <col min="1031" max="1278" width="7.875" style="143"/>
    <col min="1279" max="1279" width="35.75" style="143" customWidth="1"/>
    <col min="1280" max="1280" width="0" style="143" hidden="1" customWidth="1"/>
    <col min="1281" max="1282" width="12" style="143" customWidth="1"/>
    <col min="1283" max="1283" width="8" style="143" bestFit="1" customWidth="1"/>
    <col min="1284" max="1284" width="7.875" style="143" bestFit="1" customWidth="1"/>
    <col min="1285" max="1286" width="0" style="143" hidden="1" customWidth="1"/>
    <col min="1287" max="1534" width="7.875" style="143"/>
    <col min="1535" max="1535" width="35.75" style="143" customWidth="1"/>
    <col min="1536" max="1536" width="0" style="143" hidden="1" customWidth="1"/>
    <col min="1537" max="1538" width="12" style="143" customWidth="1"/>
    <col min="1539" max="1539" width="8" style="143" bestFit="1" customWidth="1"/>
    <col min="1540" max="1540" width="7.875" style="143" bestFit="1" customWidth="1"/>
    <col min="1541" max="1542" width="0" style="143" hidden="1" customWidth="1"/>
    <col min="1543" max="1790" width="7.875" style="143"/>
    <col min="1791" max="1791" width="35.75" style="143" customWidth="1"/>
    <col min="1792" max="1792" width="0" style="143" hidden="1" customWidth="1"/>
    <col min="1793" max="1794" width="12" style="143" customWidth="1"/>
    <col min="1795" max="1795" width="8" style="143" bestFit="1" customWidth="1"/>
    <col min="1796" max="1796" width="7.875" style="143" bestFit="1" customWidth="1"/>
    <col min="1797" max="1798" width="0" style="143" hidden="1" customWidth="1"/>
    <col min="1799" max="2046" width="7.875" style="143"/>
    <col min="2047" max="2047" width="35.75" style="143" customWidth="1"/>
    <col min="2048" max="2048" width="0" style="143" hidden="1" customWidth="1"/>
    <col min="2049" max="2050" width="12" style="143" customWidth="1"/>
    <col min="2051" max="2051" width="8" style="143" bestFit="1" customWidth="1"/>
    <col min="2052" max="2052" width="7.875" style="143" bestFit="1" customWidth="1"/>
    <col min="2053" max="2054" width="0" style="143" hidden="1" customWidth="1"/>
    <col min="2055" max="2302" width="7.875" style="143"/>
    <col min="2303" max="2303" width="35.75" style="143" customWidth="1"/>
    <col min="2304" max="2304" width="0" style="143" hidden="1" customWidth="1"/>
    <col min="2305" max="2306" width="12" style="143" customWidth="1"/>
    <col min="2307" max="2307" width="8" style="143" bestFit="1" customWidth="1"/>
    <col min="2308" max="2308" width="7.875" style="143" bestFit="1" customWidth="1"/>
    <col min="2309" max="2310" width="0" style="143" hidden="1" customWidth="1"/>
    <col min="2311" max="2558" width="7.875" style="143"/>
    <col min="2559" max="2559" width="35.75" style="143" customWidth="1"/>
    <col min="2560" max="2560" width="0" style="143" hidden="1" customWidth="1"/>
    <col min="2561" max="2562" width="12" style="143" customWidth="1"/>
    <col min="2563" max="2563" width="8" style="143" bestFit="1" customWidth="1"/>
    <col min="2564" max="2564" width="7.875" style="143" bestFit="1" customWidth="1"/>
    <col min="2565" max="2566" width="0" style="143" hidden="1" customWidth="1"/>
    <col min="2567" max="2814" width="7.875" style="143"/>
    <col min="2815" max="2815" width="35.75" style="143" customWidth="1"/>
    <col min="2816" max="2816" width="0" style="143" hidden="1" customWidth="1"/>
    <col min="2817" max="2818" width="12" style="143" customWidth="1"/>
    <col min="2819" max="2819" width="8" style="143" bestFit="1" customWidth="1"/>
    <col min="2820" max="2820" width="7.875" style="143" bestFit="1" customWidth="1"/>
    <col min="2821" max="2822" width="0" style="143" hidden="1" customWidth="1"/>
    <col min="2823" max="3070" width="7.875" style="143"/>
    <col min="3071" max="3071" width="35.75" style="143" customWidth="1"/>
    <col min="3072" max="3072" width="0" style="143" hidden="1" customWidth="1"/>
    <col min="3073" max="3074" width="12" style="143" customWidth="1"/>
    <col min="3075" max="3075" width="8" style="143" bestFit="1" customWidth="1"/>
    <col min="3076" max="3076" width="7.875" style="143" bestFit="1" customWidth="1"/>
    <col min="3077" max="3078" width="0" style="143" hidden="1" customWidth="1"/>
    <col min="3079" max="3326" width="7.875" style="143"/>
    <col min="3327" max="3327" width="35.75" style="143" customWidth="1"/>
    <col min="3328" max="3328" width="0" style="143" hidden="1" customWidth="1"/>
    <col min="3329" max="3330" width="12" style="143" customWidth="1"/>
    <col min="3331" max="3331" width="8" style="143" bestFit="1" customWidth="1"/>
    <col min="3332" max="3332" width="7.875" style="143" bestFit="1" customWidth="1"/>
    <col min="3333" max="3334" width="0" style="143" hidden="1" customWidth="1"/>
    <col min="3335" max="3582" width="7.875" style="143"/>
    <col min="3583" max="3583" width="35.75" style="143" customWidth="1"/>
    <col min="3584" max="3584" width="0" style="143" hidden="1" customWidth="1"/>
    <col min="3585" max="3586" width="12" style="143" customWidth="1"/>
    <col min="3587" max="3587" width="8" style="143" bestFit="1" customWidth="1"/>
    <col min="3588" max="3588" width="7.875" style="143" bestFit="1" customWidth="1"/>
    <col min="3589" max="3590" width="0" style="143" hidden="1" customWidth="1"/>
    <col min="3591" max="3838" width="7.875" style="143"/>
    <col min="3839" max="3839" width="35.75" style="143" customWidth="1"/>
    <col min="3840" max="3840" width="0" style="143" hidden="1" customWidth="1"/>
    <col min="3841" max="3842" width="12" style="143" customWidth="1"/>
    <col min="3843" max="3843" width="8" style="143" bestFit="1" customWidth="1"/>
    <col min="3844" max="3844" width="7.875" style="143" bestFit="1" customWidth="1"/>
    <col min="3845" max="3846" width="0" style="143" hidden="1" customWidth="1"/>
    <col min="3847" max="4094" width="7.875" style="143"/>
    <col min="4095" max="4095" width="35.75" style="143" customWidth="1"/>
    <col min="4096" max="4096" width="0" style="143" hidden="1" customWidth="1"/>
    <col min="4097" max="4098" width="12" style="143" customWidth="1"/>
    <col min="4099" max="4099" width="8" style="143" bestFit="1" customWidth="1"/>
    <col min="4100" max="4100" width="7.875" style="143" bestFit="1" customWidth="1"/>
    <col min="4101" max="4102" width="0" style="143" hidden="1" customWidth="1"/>
    <col min="4103" max="4350" width="7.875" style="143"/>
    <col min="4351" max="4351" width="35.75" style="143" customWidth="1"/>
    <col min="4352" max="4352" width="0" style="143" hidden="1" customWidth="1"/>
    <col min="4353" max="4354" width="12" style="143" customWidth="1"/>
    <col min="4355" max="4355" width="8" style="143" bestFit="1" customWidth="1"/>
    <col min="4356" max="4356" width="7.875" style="143" bestFit="1" customWidth="1"/>
    <col min="4357" max="4358" width="0" style="143" hidden="1" customWidth="1"/>
    <col min="4359" max="4606" width="7.875" style="143"/>
    <col min="4607" max="4607" width="35.75" style="143" customWidth="1"/>
    <col min="4608" max="4608" width="0" style="143" hidden="1" customWidth="1"/>
    <col min="4609" max="4610" width="12" style="143" customWidth="1"/>
    <col min="4611" max="4611" width="8" style="143" bestFit="1" customWidth="1"/>
    <col min="4612" max="4612" width="7.875" style="143" bestFit="1" customWidth="1"/>
    <col min="4613" max="4614" width="0" style="143" hidden="1" customWidth="1"/>
    <col min="4615" max="4862" width="7.875" style="143"/>
    <col min="4863" max="4863" width="35.75" style="143" customWidth="1"/>
    <col min="4864" max="4864" width="0" style="143" hidden="1" customWidth="1"/>
    <col min="4865" max="4866" width="12" style="143" customWidth="1"/>
    <col min="4867" max="4867" width="8" style="143" bestFit="1" customWidth="1"/>
    <col min="4868" max="4868" width="7.875" style="143" bestFit="1" customWidth="1"/>
    <col min="4869" max="4870" width="0" style="143" hidden="1" customWidth="1"/>
    <col min="4871" max="5118" width="7.875" style="143"/>
    <col min="5119" max="5119" width="35.75" style="143" customWidth="1"/>
    <col min="5120" max="5120" width="0" style="143" hidden="1" customWidth="1"/>
    <col min="5121" max="5122" width="12" style="143" customWidth="1"/>
    <col min="5123" max="5123" width="8" style="143" bestFit="1" customWidth="1"/>
    <col min="5124" max="5124" width="7.875" style="143" bestFit="1" customWidth="1"/>
    <col min="5125" max="5126" width="0" style="143" hidden="1" customWidth="1"/>
    <col min="5127" max="5374" width="7.875" style="143"/>
    <col min="5375" max="5375" width="35.75" style="143" customWidth="1"/>
    <col min="5376" max="5376" width="0" style="143" hidden="1" customWidth="1"/>
    <col min="5377" max="5378" width="12" style="143" customWidth="1"/>
    <col min="5379" max="5379" width="8" style="143" bestFit="1" customWidth="1"/>
    <col min="5380" max="5380" width="7.875" style="143" bestFit="1" customWidth="1"/>
    <col min="5381" max="5382" width="0" style="143" hidden="1" customWidth="1"/>
    <col min="5383" max="5630" width="7.875" style="143"/>
    <col min="5631" max="5631" width="35.75" style="143" customWidth="1"/>
    <col min="5632" max="5632" width="0" style="143" hidden="1" customWidth="1"/>
    <col min="5633" max="5634" width="12" style="143" customWidth="1"/>
    <col min="5635" max="5635" width="8" style="143" bestFit="1" customWidth="1"/>
    <col min="5636" max="5636" width="7.875" style="143" bestFit="1" customWidth="1"/>
    <col min="5637" max="5638" width="0" style="143" hidden="1" customWidth="1"/>
    <col min="5639" max="5886" width="7.875" style="143"/>
    <col min="5887" max="5887" width="35.75" style="143" customWidth="1"/>
    <col min="5888" max="5888" width="0" style="143" hidden="1" customWidth="1"/>
    <col min="5889" max="5890" width="12" style="143" customWidth="1"/>
    <col min="5891" max="5891" width="8" style="143" bestFit="1" customWidth="1"/>
    <col min="5892" max="5892" width="7.875" style="143" bestFit="1" customWidth="1"/>
    <col min="5893" max="5894" width="0" style="143" hidden="1" customWidth="1"/>
    <col min="5895" max="6142" width="7.875" style="143"/>
    <col min="6143" max="6143" width="35.75" style="143" customWidth="1"/>
    <col min="6144" max="6144" width="0" style="143" hidden="1" customWidth="1"/>
    <col min="6145" max="6146" width="12" style="143" customWidth="1"/>
    <col min="6147" max="6147" width="8" style="143" bestFit="1" customWidth="1"/>
    <col min="6148" max="6148" width="7.875" style="143" bestFit="1" customWidth="1"/>
    <col min="6149" max="6150" width="0" style="143" hidden="1" customWidth="1"/>
    <col min="6151" max="6398" width="7.875" style="143"/>
    <col min="6399" max="6399" width="35.75" style="143" customWidth="1"/>
    <col min="6400" max="6400" width="0" style="143" hidden="1" customWidth="1"/>
    <col min="6401" max="6402" width="12" style="143" customWidth="1"/>
    <col min="6403" max="6403" width="8" style="143" bestFit="1" customWidth="1"/>
    <col min="6404" max="6404" width="7.875" style="143" bestFit="1" customWidth="1"/>
    <col min="6405" max="6406" width="0" style="143" hidden="1" customWidth="1"/>
    <col min="6407" max="6654" width="7.875" style="143"/>
    <col min="6655" max="6655" width="35.75" style="143" customWidth="1"/>
    <col min="6656" max="6656" width="0" style="143" hidden="1" customWidth="1"/>
    <col min="6657" max="6658" width="12" style="143" customWidth="1"/>
    <col min="6659" max="6659" width="8" style="143" bestFit="1" customWidth="1"/>
    <col min="6660" max="6660" width="7.875" style="143" bestFit="1" customWidth="1"/>
    <col min="6661" max="6662" width="0" style="143" hidden="1" customWidth="1"/>
    <col min="6663" max="6910" width="7.875" style="143"/>
    <col min="6911" max="6911" width="35.75" style="143" customWidth="1"/>
    <col min="6912" max="6912" width="0" style="143" hidden="1" customWidth="1"/>
    <col min="6913" max="6914" width="12" style="143" customWidth="1"/>
    <col min="6915" max="6915" width="8" style="143" bestFit="1" customWidth="1"/>
    <col min="6916" max="6916" width="7.875" style="143" bestFit="1" customWidth="1"/>
    <col min="6917" max="6918" width="0" style="143" hidden="1" customWidth="1"/>
    <col min="6919" max="7166" width="7.875" style="143"/>
    <col min="7167" max="7167" width="35.75" style="143" customWidth="1"/>
    <col min="7168" max="7168" width="0" style="143" hidden="1" customWidth="1"/>
    <col min="7169" max="7170" width="12" style="143" customWidth="1"/>
    <col min="7171" max="7171" width="8" style="143" bestFit="1" customWidth="1"/>
    <col min="7172" max="7172" width="7.875" style="143" bestFit="1" customWidth="1"/>
    <col min="7173" max="7174" width="0" style="143" hidden="1" customWidth="1"/>
    <col min="7175" max="7422" width="7.875" style="143"/>
    <col min="7423" max="7423" width="35.75" style="143" customWidth="1"/>
    <col min="7424" max="7424" width="0" style="143" hidden="1" customWidth="1"/>
    <col min="7425" max="7426" width="12" style="143" customWidth="1"/>
    <col min="7427" max="7427" width="8" style="143" bestFit="1" customWidth="1"/>
    <col min="7428" max="7428" width="7.875" style="143" bestFit="1" customWidth="1"/>
    <col min="7429" max="7430" width="0" style="143" hidden="1" customWidth="1"/>
    <col min="7431" max="7678" width="7.875" style="143"/>
    <col min="7679" max="7679" width="35.75" style="143" customWidth="1"/>
    <col min="7680" max="7680" width="0" style="143" hidden="1" customWidth="1"/>
    <col min="7681" max="7682" width="12" style="143" customWidth="1"/>
    <col min="7683" max="7683" width="8" style="143" bestFit="1" customWidth="1"/>
    <col min="7684" max="7684" width="7.875" style="143" bestFit="1" customWidth="1"/>
    <col min="7685" max="7686" width="0" style="143" hidden="1" customWidth="1"/>
    <col min="7687" max="7934" width="7.875" style="143"/>
    <col min="7935" max="7935" width="35.75" style="143" customWidth="1"/>
    <col min="7936" max="7936" width="0" style="143" hidden="1" customWidth="1"/>
    <col min="7937" max="7938" width="12" style="143" customWidth="1"/>
    <col min="7939" max="7939" width="8" style="143" bestFit="1" customWidth="1"/>
    <col min="7940" max="7940" width="7.875" style="143" bestFit="1" customWidth="1"/>
    <col min="7941" max="7942" width="0" style="143" hidden="1" customWidth="1"/>
    <col min="7943" max="8190" width="7.875" style="143"/>
    <col min="8191" max="8191" width="35.75" style="143" customWidth="1"/>
    <col min="8192" max="8192" width="0" style="143" hidden="1" customWidth="1"/>
    <col min="8193" max="8194" width="12" style="143" customWidth="1"/>
    <col min="8195" max="8195" width="8" style="143" bestFit="1" customWidth="1"/>
    <col min="8196" max="8196" width="7.875" style="143" bestFit="1" customWidth="1"/>
    <col min="8197" max="8198" width="0" style="143" hidden="1" customWidth="1"/>
    <col min="8199" max="8446" width="7.875" style="143"/>
    <col min="8447" max="8447" width="35.75" style="143" customWidth="1"/>
    <col min="8448" max="8448" width="0" style="143" hidden="1" customWidth="1"/>
    <col min="8449" max="8450" width="12" style="143" customWidth="1"/>
    <col min="8451" max="8451" width="8" style="143" bestFit="1" customWidth="1"/>
    <col min="8452" max="8452" width="7.875" style="143" bestFit="1" customWidth="1"/>
    <col min="8453" max="8454" width="0" style="143" hidden="1" customWidth="1"/>
    <col min="8455" max="8702" width="7.875" style="143"/>
    <col min="8703" max="8703" width="35.75" style="143" customWidth="1"/>
    <col min="8704" max="8704" width="0" style="143" hidden="1" customWidth="1"/>
    <col min="8705" max="8706" width="12" style="143" customWidth="1"/>
    <col min="8707" max="8707" width="8" style="143" bestFit="1" customWidth="1"/>
    <col min="8708" max="8708" width="7.875" style="143" bestFit="1" customWidth="1"/>
    <col min="8709" max="8710" width="0" style="143" hidden="1" customWidth="1"/>
    <col min="8711" max="8958" width="7.875" style="143"/>
    <col min="8959" max="8959" width="35.75" style="143" customWidth="1"/>
    <col min="8960" max="8960" width="0" style="143" hidden="1" customWidth="1"/>
    <col min="8961" max="8962" width="12" style="143" customWidth="1"/>
    <col min="8963" max="8963" width="8" style="143" bestFit="1" customWidth="1"/>
    <col min="8964" max="8964" width="7.875" style="143" bestFit="1" customWidth="1"/>
    <col min="8965" max="8966" width="0" style="143" hidden="1" customWidth="1"/>
    <col min="8967" max="9214" width="7.875" style="143"/>
    <col min="9215" max="9215" width="35.75" style="143" customWidth="1"/>
    <col min="9216" max="9216" width="0" style="143" hidden="1" customWidth="1"/>
    <col min="9217" max="9218" width="12" style="143" customWidth="1"/>
    <col min="9219" max="9219" width="8" style="143" bestFit="1" customWidth="1"/>
    <col min="9220" max="9220" width="7.875" style="143" bestFit="1" customWidth="1"/>
    <col min="9221" max="9222" width="0" style="143" hidden="1" customWidth="1"/>
    <col min="9223" max="9470" width="7.875" style="143"/>
    <col min="9471" max="9471" width="35.75" style="143" customWidth="1"/>
    <col min="9472" max="9472" width="0" style="143" hidden="1" customWidth="1"/>
    <col min="9473" max="9474" width="12" style="143" customWidth="1"/>
    <col min="9475" max="9475" width="8" style="143" bestFit="1" customWidth="1"/>
    <col min="9476" max="9476" width="7.875" style="143" bestFit="1" customWidth="1"/>
    <col min="9477" max="9478" width="0" style="143" hidden="1" customWidth="1"/>
    <col min="9479" max="9726" width="7.875" style="143"/>
    <col min="9727" max="9727" width="35.75" style="143" customWidth="1"/>
    <col min="9728" max="9728" width="0" style="143" hidden="1" customWidth="1"/>
    <col min="9729" max="9730" width="12" style="143" customWidth="1"/>
    <col min="9731" max="9731" width="8" style="143" bestFit="1" customWidth="1"/>
    <col min="9732" max="9732" width="7.875" style="143" bestFit="1" customWidth="1"/>
    <col min="9733" max="9734" width="0" style="143" hidden="1" customWidth="1"/>
    <col min="9735" max="9982" width="7.875" style="143"/>
    <col min="9983" max="9983" width="35.75" style="143" customWidth="1"/>
    <col min="9984" max="9984" width="0" style="143" hidden="1" customWidth="1"/>
    <col min="9985" max="9986" width="12" style="143" customWidth="1"/>
    <col min="9987" max="9987" width="8" style="143" bestFit="1" customWidth="1"/>
    <col min="9988" max="9988" width="7.875" style="143" bestFit="1" customWidth="1"/>
    <col min="9989" max="9990" width="0" style="143" hidden="1" customWidth="1"/>
    <col min="9991" max="10238" width="7.875" style="143"/>
    <col min="10239" max="10239" width="35.75" style="143" customWidth="1"/>
    <col min="10240" max="10240" width="0" style="143" hidden="1" customWidth="1"/>
    <col min="10241" max="10242" width="12" style="143" customWidth="1"/>
    <col min="10243" max="10243" width="8" style="143" bestFit="1" customWidth="1"/>
    <col min="10244" max="10244" width="7.875" style="143" bestFit="1" customWidth="1"/>
    <col min="10245" max="10246" width="0" style="143" hidden="1" customWidth="1"/>
    <col min="10247" max="10494" width="7.875" style="143"/>
    <col min="10495" max="10495" width="35.75" style="143" customWidth="1"/>
    <col min="10496" max="10496" width="0" style="143" hidden="1" customWidth="1"/>
    <col min="10497" max="10498" width="12" style="143" customWidth="1"/>
    <col min="10499" max="10499" width="8" style="143" bestFit="1" customWidth="1"/>
    <col min="10500" max="10500" width="7.875" style="143" bestFit="1" customWidth="1"/>
    <col min="10501" max="10502" width="0" style="143" hidden="1" customWidth="1"/>
    <col min="10503" max="10750" width="7.875" style="143"/>
    <col min="10751" max="10751" width="35.75" style="143" customWidth="1"/>
    <col min="10752" max="10752" width="0" style="143" hidden="1" customWidth="1"/>
    <col min="10753" max="10754" width="12" style="143" customWidth="1"/>
    <col min="10755" max="10755" width="8" style="143" bestFit="1" customWidth="1"/>
    <col min="10756" max="10756" width="7.875" style="143" bestFit="1" customWidth="1"/>
    <col min="10757" max="10758" width="0" style="143" hidden="1" customWidth="1"/>
    <col min="10759" max="11006" width="7.875" style="143"/>
    <col min="11007" max="11007" width="35.75" style="143" customWidth="1"/>
    <col min="11008" max="11008" width="0" style="143" hidden="1" customWidth="1"/>
    <col min="11009" max="11010" width="12" style="143" customWidth="1"/>
    <col min="11011" max="11011" width="8" style="143" bestFit="1" customWidth="1"/>
    <col min="11012" max="11012" width="7.875" style="143" bestFit="1" customWidth="1"/>
    <col min="11013" max="11014" width="0" style="143" hidden="1" customWidth="1"/>
    <col min="11015" max="11262" width="7.875" style="143"/>
    <col min="11263" max="11263" width="35.75" style="143" customWidth="1"/>
    <col min="11264" max="11264" width="0" style="143" hidden="1" customWidth="1"/>
    <col min="11265" max="11266" width="12" style="143" customWidth="1"/>
    <col min="11267" max="11267" width="8" style="143" bestFit="1" customWidth="1"/>
    <col min="11268" max="11268" width="7.875" style="143" bestFit="1" customWidth="1"/>
    <col min="11269" max="11270" width="0" style="143" hidden="1" customWidth="1"/>
    <col min="11271" max="11518" width="7.875" style="143"/>
    <col min="11519" max="11519" width="35.75" style="143" customWidth="1"/>
    <col min="11520" max="11520" width="0" style="143" hidden="1" customWidth="1"/>
    <col min="11521" max="11522" width="12" style="143" customWidth="1"/>
    <col min="11523" max="11523" width="8" style="143" bestFit="1" customWidth="1"/>
    <col min="11524" max="11524" width="7.875" style="143" bestFit="1" customWidth="1"/>
    <col min="11525" max="11526" width="0" style="143" hidden="1" customWidth="1"/>
    <col min="11527" max="11774" width="7.875" style="143"/>
    <col min="11775" max="11775" width="35.75" style="143" customWidth="1"/>
    <col min="11776" max="11776" width="0" style="143" hidden="1" customWidth="1"/>
    <col min="11777" max="11778" width="12" style="143" customWidth="1"/>
    <col min="11779" max="11779" width="8" style="143" bestFit="1" customWidth="1"/>
    <col min="11780" max="11780" width="7.875" style="143" bestFit="1" customWidth="1"/>
    <col min="11781" max="11782" width="0" style="143" hidden="1" customWidth="1"/>
    <col min="11783" max="12030" width="7.875" style="143"/>
    <col min="12031" max="12031" width="35.75" style="143" customWidth="1"/>
    <col min="12032" max="12032" width="0" style="143" hidden="1" customWidth="1"/>
    <col min="12033" max="12034" width="12" style="143" customWidth="1"/>
    <col min="12035" max="12035" width="8" style="143" bestFit="1" customWidth="1"/>
    <col min="12036" max="12036" width="7.875" style="143" bestFit="1" customWidth="1"/>
    <col min="12037" max="12038" width="0" style="143" hidden="1" customWidth="1"/>
    <col min="12039" max="12286" width="7.875" style="143"/>
    <col min="12287" max="12287" width="35.75" style="143" customWidth="1"/>
    <col min="12288" max="12288" width="0" style="143" hidden="1" customWidth="1"/>
    <col min="12289" max="12290" width="12" style="143" customWidth="1"/>
    <col min="12291" max="12291" width="8" style="143" bestFit="1" customWidth="1"/>
    <col min="12292" max="12292" width="7.875" style="143" bestFit="1" customWidth="1"/>
    <col min="12293" max="12294" width="0" style="143" hidden="1" customWidth="1"/>
    <col min="12295" max="12542" width="7.875" style="143"/>
    <col min="12543" max="12543" width="35.75" style="143" customWidth="1"/>
    <col min="12544" max="12544" width="0" style="143" hidden="1" customWidth="1"/>
    <col min="12545" max="12546" width="12" style="143" customWidth="1"/>
    <col min="12547" max="12547" width="8" style="143" bestFit="1" customWidth="1"/>
    <col min="12548" max="12548" width="7.875" style="143" bestFit="1" customWidth="1"/>
    <col min="12549" max="12550" width="0" style="143" hidden="1" customWidth="1"/>
    <col min="12551" max="12798" width="7.875" style="143"/>
    <col min="12799" max="12799" width="35.75" style="143" customWidth="1"/>
    <col min="12800" max="12800" width="0" style="143" hidden="1" customWidth="1"/>
    <col min="12801" max="12802" width="12" style="143" customWidth="1"/>
    <col min="12803" max="12803" width="8" style="143" bestFit="1" customWidth="1"/>
    <col min="12804" max="12804" width="7.875" style="143" bestFit="1" customWidth="1"/>
    <col min="12805" max="12806" width="0" style="143" hidden="1" customWidth="1"/>
    <col min="12807" max="13054" width="7.875" style="143"/>
    <col min="13055" max="13055" width="35.75" style="143" customWidth="1"/>
    <col min="13056" max="13056" width="0" style="143" hidden="1" customWidth="1"/>
    <col min="13057" max="13058" width="12" style="143" customWidth="1"/>
    <col min="13059" max="13059" width="8" style="143" bestFit="1" customWidth="1"/>
    <col min="13060" max="13060" width="7.875" style="143" bestFit="1" customWidth="1"/>
    <col min="13061" max="13062" width="0" style="143" hidden="1" customWidth="1"/>
    <col min="13063" max="13310" width="7.875" style="143"/>
    <col min="13311" max="13311" width="35.75" style="143" customWidth="1"/>
    <col min="13312" max="13312" width="0" style="143" hidden="1" customWidth="1"/>
    <col min="13313" max="13314" width="12" style="143" customWidth="1"/>
    <col min="13315" max="13315" width="8" style="143" bestFit="1" customWidth="1"/>
    <col min="13316" max="13316" width="7.875" style="143" bestFit="1" customWidth="1"/>
    <col min="13317" max="13318" width="0" style="143" hidden="1" customWidth="1"/>
    <col min="13319" max="13566" width="7.875" style="143"/>
    <col min="13567" max="13567" width="35.75" style="143" customWidth="1"/>
    <col min="13568" max="13568" width="0" style="143" hidden="1" customWidth="1"/>
    <col min="13569" max="13570" width="12" style="143" customWidth="1"/>
    <col min="13571" max="13571" width="8" style="143" bestFit="1" customWidth="1"/>
    <col min="13572" max="13572" width="7.875" style="143" bestFit="1" customWidth="1"/>
    <col min="13573" max="13574" width="0" style="143" hidden="1" customWidth="1"/>
    <col min="13575" max="13822" width="7.875" style="143"/>
    <col min="13823" max="13823" width="35.75" style="143" customWidth="1"/>
    <col min="13824" max="13824" width="0" style="143" hidden="1" customWidth="1"/>
    <col min="13825" max="13826" width="12" style="143" customWidth="1"/>
    <col min="13827" max="13827" width="8" style="143" bestFit="1" customWidth="1"/>
    <col min="13828" max="13828" width="7.875" style="143" bestFit="1" customWidth="1"/>
    <col min="13829" max="13830" width="0" style="143" hidden="1" customWidth="1"/>
    <col min="13831" max="14078" width="7.875" style="143"/>
    <col min="14079" max="14079" width="35.75" style="143" customWidth="1"/>
    <col min="14080" max="14080" width="0" style="143" hidden="1" customWidth="1"/>
    <col min="14081" max="14082" width="12" style="143" customWidth="1"/>
    <col min="14083" max="14083" width="8" style="143" bestFit="1" customWidth="1"/>
    <col min="14084" max="14084" width="7.875" style="143" bestFit="1" customWidth="1"/>
    <col min="14085" max="14086" width="0" style="143" hidden="1" customWidth="1"/>
    <col min="14087" max="14334" width="7.875" style="143"/>
    <col min="14335" max="14335" width="35.75" style="143" customWidth="1"/>
    <col min="14336" max="14336" width="0" style="143" hidden="1" customWidth="1"/>
    <col min="14337" max="14338" width="12" style="143" customWidth="1"/>
    <col min="14339" max="14339" width="8" style="143" bestFit="1" customWidth="1"/>
    <col min="14340" max="14340" width="7.875" style="143" bestFit="1" customWidth="1"/>
    <col min="14341" max="14342" width="0" style="143" hidden="1" customWidth="1"/>
    <col min="14343" max="14590" width="7.875" style="143"/>
    <col min="14591" max="14591" width="35.75" style="143" customWidth="1"/>
    <col min="14592" max="14592" width="0" style="143" hidden="1" customWidth="1"/>
    <col min="14593" max="14594" width="12" style="143" customWidth="1"/>
    <col min="14595" max="14595" width="8" style="143" bestFit="1" customWidth="1"/>
    <col min="14596" max="14596" width="7.875" style="143" bestFit="1" customWidth="1"/>
    <col min="14597" max="14598" width="0" style="143" hidden="1" customWidth="1"/>
    <col min="14599" max="14846" width="7.875" style="143"/>
    <col min="14847" max="14847" width="35.75" style="143" customWidth="1"/>
    <col min="14848" max="14848" width="0" style="143" hidden="1" customWidth="1"/>
    <col min="14849" max="14850" width="12" style="143" customWidth="1"/>
    <col min="14851" max="14851" width="8" style="143" bestFit="1" customWidth="1"/>
    <col min="14852" max="14852" width="7.875" style="143" bestFit="1" customWidth="1"/>
    <col min="14853" max="14854" width="0" style="143" hidden="1" customWidth="1"/>
    <col min="14855" max="15102" width="7.875" style="143"/>
    <col min="15103" max="15103" width="35.75" style="143" customWidth="1"/>
    <col min="15104" max="15104" width="0" style="143" hidden="1" customWidth="1"/>
    <col min="15105" max="15106" width="12" style="143" customWidth="1"/>
    <col min="15107" max="15107" width="8" style="143" bestFit="1" customWidth="1"/>
    <col min="15108" max="15108" width="7.875" style="143" bestFit="1" customWidth="1"/>
    <col min="15109" max="15110" width="0" style="143" hidden="1" customWidth="1"/>
    <col min="15111" max="15358" width="7.875" style="143"/>
    <col min="15359" max="15359" width="35.75" style="143" customWidth="1"/>
    <col min="15360" max="15360" width="0" style="143" hidden="1" customWidth="1"/>
    <col min="15361" max="15362" width="12" style="143" customWidth="1"/>
    <col min="15363" max="15363" width="8" style="143" bestFit="1" customWidth="1"/>
    <col min="15364" max="15364" width="7.875" style="143" bestFit="1" customWidth="1"/>
    <col min="15365" max="15366" width="0" style="143" hidden="1" customWidth="1"/>
    <col min="15367" max="15614" width="7.875" style="143"/>
    <col min="15615" max="15615" width="35.75" style="143" customWidth="1"/>
    <col min="15616" max="15616" width="0" style="143" hidden="1" customWidth="1"/>
    <col min="15617" max="15618" width="12" style="143" customWidth="1"/>
    <col min="15619" max="15619" width="8" style="143" bestFit="1" customWidth="1"/>
    <col min="15620" max="15620" width="7.875" style="143" bestFit="1" customWidth="1"/>
    <col min="15621" max="15622" width="0" style="143" hidden="1" customWidth="1"/>
    <col min="15623" max="15870" width="7.875" style="143"/>
    <col min="15871" max="15871" width="35.75" style="143" customWidth="1"/>
    <col min="15872" max="15872" width="0" style="143" hidden="1" customWidth="1"/>
    <col min="15873" max="15874" width="12" style="143" customWidth="1"/>
    <col min="15875" max="15875" width="8" style="143" bestFit="1" customWidth="1"/>
    <col min="15876" max="15876" width="7.875" style="143" bestFit="1" customWidth="1"/>
    <col min="15877" max="15878" width="0" style="143" hidden="1" customWidth="1"/>
    <col min="15879" max="16126" width="7.875" style="143"/>
    <col min="16127" max="16127" width="35.75" style="143" customWidth="1"/>
    <col min="16128" max="16128" width="0" style="143" hidden="1" customWidth="1"/>
    <col min="16129" max="16130" width="12" style="143" customWidth="1"/>
    <col min="16131" max="16131" width="8" style="143" bestFit="1" customWidth="1"/>
    <col min="16132" max="16132" width="7.875" style="143" bestFit="1" customWidth="1"/>
    <col min="16133" max="16134" width="0" style="143" hidden="1" customWidth="1"/>
    <col min="16135" max="16384" width="7.875" style="143"/>
  </cols>
  <sheetData>
    <row r="1" spans="1:5" ht="27" customHeight="1">
      <c r="A1" s="167" t="s">
        <v>190</v>
      </c>
      <c r="B1" s="142"/>
    </row>
    <row r="2" spans="1:5" ht="39.950000000000003" customHeight="1">
      <c r="A2" s="144" t="s">
        <v>172</v>
      </c>
      <c r="B2" s="145"/>
    </row>
    <row r="3" spans="1:5" s="147" customFormat="1" ht="18.75" customHeight="1">
      <c r="A3" s="146"/>
      <c r="B3" s="98" t="s">
        <v>80</v>
      </c>
    </row>
    <row r="4" spans="1:5" s="150" customFormat="1" ht="53.25" customHeight="1">
      <c r="A4" s="148" t="s">
        <v>127</v>
      </c>
      <c r="B4" s="138" t="s">
        <v>165</v>
      </c>
      <c r="C4" s="149"/>
    </row>
    <row r="5" spans="1:5" s="153" customFormat="1" ht="53.25" customHeight="1">
      <c r="A5" s="151"/>
      <c r="B5" s="151"/>
      <c r="C5" s="152"/>
    </row>
    <row r="6" spans="1:5" s="147" customFormat="1" ht="53.25" customHeight="1">
      <c r="A6" s="151"/>
      <c r="B6" s="151"/>
      <c r="C6" s="154"/>
      <c r="E6" s="147">
        <v>988753</v>
      </c>
    </row>
    <row r="7" spans="1:5" s="147" customFormat="1" ht="53.25" customHeight="1">
      <c r="A7" s="151"/>
      <c r="B7" s="151"/>
      <c r="C7" s="154"/>
      <c r="E7" s="147">
        <v>822672</v>
      </c>
    </row>
    <row r="8" spans="1:5" s="158" customFormat="1" ht="53.25" customHeight="1">
      <c r="A8" s="155" t="s">
        <v>51</v>
      </c>
      <c r="B8" s="156"/>
      <c r="C8" s="157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8"/>
  <sheetViews>
    <sheetView workbookViewId="0"/>
  </sheetViews>
  <sheetFormatPr defaultRowHeight="15.75"/>
  <cols>
    <col min="1" max="1" width="33.25" style="72" customWidth="1"/>
    <col min="2" max="2" width="33.25" style="74" customWidth="1"/>
    <col min="3" max="16384" width="9" style="72"/>
  </cols>
  <sheetData>
    <row r="1" spans="1:2" ht="21" customHeight="1">
      <c r="A1" s="75" t="s">
        <v>191</v>
      </c>
    </row>
    <row r="2" spans="1:2" ht="24.75" customHeight="1">
      <c r="A2" s="175" t="s">
        <v>173</v>
      </c>
      <c r="B2" s="175"/>
    </row>
    <row r="3" spans="1:2" s="75" customFormat="1" ht="24" customHeight="1">
      <c r="B3" s="73" t="s">
        <v>73</v>
      </c>
    </row>
    <row r="4" spans="1:2" s="78" customFormat="1" ht="51" customHeight="1">
      <c r="A4" s="76" t="s">
        <v>154</v>
      </c>
      <c r="B4" s="77" t="s">
        <v>23</v>
      </c>
    </row>
    <row r="5" spans="1:2" s="90" customFormat="1" ht="48" customHeight="1">
      <c r="A5" s="165" t="s">
        <v>158</v>
      </c>
      <c r="B5" s="89"/>
    </row>
    <row r="6" spans="1:2" s="90" customFormat="1" ht="48" customHeight="1">
      <c r="A6" s="165" t="s">
        <v>159</v>
      </c>
      <c r="B6" s="89"/>
    </row>
    <row r="7" spans="1:2" s="90" customFormat="1" ht="48" customHeight="1">
      <c r="A7" s="93" t="s">
        <v>131</v>
      </c>
      <c r="B7" s="89"/>
    </row>
    <row r="8" spans="1:2" s="81" customFormat="1" ht="48" customHeight="1">
      <c r="A8" s="86" t="s">
        <v>51</v>
      </c>
      <c r="B8" s="80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/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2" hidden="1" customWidth="1"/>
    <col min="5" max="5" width="8.125" style="32" hidden="1" customWidth="1"/>
    <col min="6" max="6" width="9.625" style="33" hidden="1" customWidth="1"/>
    <col min="7" max="7" width="17.5" style="33" hidden="1" customWidth="1"/>
    <col min="8" max="8" width="12.5" style="34" hidden="1" customWidth="1"/>
    <col min="9" max="9" width="7" style="35" hidden="1" customWidth="1"/>
    <col min="10" max="11" width="7" style="32" hidden="1" customWidth="1"/>
    <col min="12" max="12" width="13.875" style="32" hidden="1" customWidth="1"/>
    <col min="13" max="13" width="7.875" style="32" hidden="1" customWidth="1"/>
    <col min="14" max="14" width="9.5" style="32" hidden="1" customWidth="1"/>
    <col min="15" max="15" width="6.875" style="32" hidden="1" customWidth="1"/>
    <col min="16" max="16" width="9" style="32" hidden="1" customWidth="1"/>
    <col min="17" max="17" width="5.875" style="32" hidden="1" customWidth="1"/>
    <col min="18" max="18" width="5.25" style="32" hidden="1" customWidth="1"/>
    <col min="19" max="19" width="6.5" style="32" hidden="1" customWidth="1"/>
    <col min="20" max="21" width="7" style="32" hidden="1" customWidth="1"/>
    <col min="22" max="22" width="10.625" style="32" hidden="1" customWidth="1"/>
    <col min="23" max="23" width="10.5" style="32" hidden="1" customWidth="1"/>
    <col min="24" max="24" width="7" style="32" hidden="1" customWidth="1"/>
    <col min="25" max="16384" width="7" style="32"/>
  </cols>
  <sheetData>
    <row r="1" spans="1:24" ht="29.25" customHeight="1">
      <c r="A1" s="31" t="s">
        <v>192</v>
      </c>
    </row>
    <row r="2" spans="1:24" ht="28.5" customHeight="1">
      <c r="A2" s="170" t="s">
        <v>174</v>
      </c>
      <c r="B2" s="171"/>
      <c r="F2" s="32"/>
      <c r="G2" s="32"/>
      <c r="H2" s="32"/>
    </row>
    <row r="3" spans="1:24" s="3" customFormat="1" ht="21.75" customHeight="1">
      <c r="A3" s="4"/>
      <c r="B3" s="134" t="s">
        <v>24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4" t="s">
        <v>139</v>
      </c>
      <c r="B4" s="39" t="s">
        <v>42</v>
      </c>
      <c r="F4" s="40" t="s">
        <v>27</v>
      </c>
      <c r="G4" s="40" t="s">
        <v>28</v>
      </c>
      <c r="H4" s="40" t="s">
        <v>29</v>
      </c>
      <c r="I4" s="2"/>
      <c r="L4" s="40" t="s">
        <v>27</v>
      </c>
      <c r="M4" s="41" t="s">
        <v>28</v>
      </c>
      <c r="N4" s="40" t="s">
        <v>29</v>
      </c>
    </row>
    <row r="5" spans="1:24" s="4" customFormat="1" ht="39" customHeight="1">
      <c r="A5" s="159" t="s">
        <v>140</v>
      </c>
      <c r="B5" s="54"/>
      <c r="C5" s="4">
        <v>105429</v>
      </c>
      <c r="D5" s="4">
        <v>595734.14</v>
      </c>
      <c r="E5" s="4">
        <f>104401+13602</f>
        <v>118003</v>
      </c>
      <c r="F5" s="62" t="s">
        <v>8</v>
      </c>
      <c r="G5" s="62" t="s">
        <v>31</v>
      </c>
      <c r="H5" s="62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62" t="s">
        <v>8</v>
      </c>
      <c r="M5" s="62" t="s">
        <v>31</v>
      </c>
      <c r="N5" s="62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63" t="s">
        <v>8</v>
      </c>
      <c r="U5" s="63" t="s">
        <v>31</v>
      </c>
      <c r="V5" s="63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23" t="s">
        <v>4</v>
      </c>
      <c r="B6" s="5"/>
      <c r="C6" s="50"/>
      <c r="D6" s="50">
        <v>135.6</v>
      </c>
      <c r="F6" s="45" t="s">
        <v>5</v>
      </c>
      <c r="G6" s="45" t="s">
        <v>35</v>
      </c>
      <c r="H6" s="46">
        <v>135.6</v>
      </c>
      <c r="I6" s="2" t="e">
        <f>F6-A6</f>
        <v>#VALUE!</v>
      </c>
      <c r="J6" s="43">
        <f t="shared" si="0"/>
        <v>135.6</v>
      </c>
      <c r="K6" s="43"/>
      <c r="L6" s="45" t="s">
        <v>5</v>
      </c>
      <c r="M6" s="45" t="s">
        <v>35</v>
      </c>
      <c r="N6" s="46">
        <v>135.6</v>
      </c>
      <c r="O6" s="2" t="e">
        <f>L6-A6</f>
        <v>#VALUE!</v>
      </c>
      <c r="P6" s="43">
        <f t="shared" si="1"/>
        <v>135.6</v>
      </c>
      <c r="T6" s="47" t="s">
        <v>5</v>
      </c>
      <c r="U6" s="47" t="s">
        <v>35</v>
      </c>
      <c r="V6" s="48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59" t="s">
        <v>148</v>
      </c>
      <c r="B7" s="5"/>
      <c r="C7" s="43">
        <v>105429</v>
      </c>
      <c r="D7" s="44">
        <v>595734.14</v>
      </c>
      <c r="E7" s="3">
        <f>104401+13602</f>
        <v>118003</v>
      </c>
      <c r="F7" s="45" t="s">
        <v>8</v>
      </c>
      <c r="G7" s="45" t="s">
        <v>31</v>
      </c>
      <c r="H7" s="46">
        <v>596221.15</v>
      </c>
      <c r="I7" s="2" t="e">
        <f>F7-A7</f>
        <v>#VALUE!</v>
      </c>
      <c r="J7" s="43">
        <f t="shared" si="0"/>
        <v>596221.15</v>
      </c>
      <c r="K7" s="43">
        <v>75943</v>
      </c>
      <c r="L7" s="45" t="s">
        <v>8</v>
      </c>
      <c r="M7" s="45" t="s">
        <v>31</v>
      </c>
      <c r="N7" s="46">
        <v>643048.94999999995</v>
      </c>
      <c r="O7" s="2" t="e">
        <f>L7-A7</f>
        <v>#VALUE!</v>
      </c>
      <c r="P7" s="43">
        <f t="shared" si="1"/>
        <v>643048.94999999995</v>
      </c>
      <c r="R7" s="3">
        <v>717759</v>
      </c>
      <c r="T7" s="47" t="s">
        <v>8</v>
      </c>
      <c r="U7" s="47" t="s">
        <v>31</v>
      </c>
      <c r="V7" s="48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23" t="s">
        <v>4</v>
      </c>
      <c r="B8" s="5"/>
      <c r="C8" s="50"/>
      <c r="D8" s="50">
        <v>135.6</v>
      </c>
      <c r="F8" s="45" t="s">
        <v>5</v>
      </c>
      <c r="G8" s="45" t="s">
        <v>35</v>
      </c>
      <c r="H8" s="46">
        <v>135.6</v>
      </c>
      <c r="I8" s="2" t="e">
        <f>F8-A8</f>
        <v>#VALUE!</v>
      </c>
      <c r="J8" s="43">
        <f t="shared" si="0"/>
        <v>135.6</v>
      </c>
      <c r="K8" s="43"/>
      <c r="L8" s="45" t="s">
        <v>5</v>
      </c>
      <c r="M8" s="45" t="s">
        <v>35</v>
      </c>
      <c r="N8" s="46">
        <v>135.6</v>
      </c>
      <c r="O8" s="2" t="e">
        <f>L8-A8</f>
        <v>#VALUE!</v>
      </c>
      <c r="P8" s="43">
        <f t="shared" si="1"/>
        <v>135.6</v>
      </c>
      <c r="T8" s="47" t="s">
        <v>5</v>
      </c>
      <c r="U8" s="47" t="s">
        <v>35</v>
      </c>
      <c r="V8" s="48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66" t="s">
        <v>9</v>
      </c>
      <c r="B9" s="9"/>
      <c r="F9" s="40" t="str">
        <f>""</f>
        <v/>
      </c>
      <c r="G9" s="40" t="str">
        <f>""</f>
        <v/>
      </c>
      <c r="H9" s="40" t="str">
        <f>""</f>
        <v/>
      </c>
      <c r="I9" s="2"/>
      <c r="L9" s="40" t="str">
        <f>""</f>
        <v/>
      </c>
      <c r="M9" s="41" t="str">
        <f>""</f>
        <v/>
      </c>
      <c r="N9" s="40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51"/>
      <c r="T10" s="52" t="s">
        <v>3</v>
      </c>
      <c r="U10" s="52" t="s">
        <v>38</v>
      </c>
      <c r="V10" s="53">
        <v>19998</v>
      </c>
      <c r="W10" s="32">
        <f>B10-V10</f>
        <v>-19998</v>
      </c>
      <c r="X10" s="32">
        <f>T10-A10</f>
        <v>232</v>
      </c>
    </row>
    <row r="11" spans="1:24" ht="19.5" customHeight="1">
      <c r="P11" s="51"/>
      <c r="T11" s="52" t="s">
        <v>2</v>
      </c>
      <c r="U11" s="52" t="s">
        <v>39</v>
      </c>
      <c r="V11" s="53">
        <v>19998</v>
      </c>
      <c r="W11" s="32">
        <f>B11-V11</f>
        <v>-19998</v>
      </c>
      <c r="X11" s="32">
        <f>T11-A11</f>
        <v>23203</v>
      </c>
    </row>
    <row r="12" spans="1:24" ht="19.5" customHeight="1">
      <c r="P12" s="51"/>
      <c r="T12" s="52" t="s">
        <v>1</v>
      </c>
      <c r="U12" s="52" t="s">
        <v>40</v>
      </c>
      <c r="V12" s="53">
        <v>19998</v>
      </c>
      <c r="W12" s="32">
        <f>B12-V12</f>
        <v>-19998</v>
      </c>
      <c r="X12" s="32">
        <f>T12-A12</f>
        <v>2320301</v>
      </c>
    </row>
    <row r="13" spans="1:24" ht="19.5" customHeight="1">
      <c r="P13" s="51"/>
    </row>
    <row r="14" spans="1:24" ht="19.5" customHeight="1">
      <c r="P14" s="51"/>
    </row>
    <row r="15" spans="1:24" ht="19.5" customHeight="1">
      <c r="P15" s="51"/>
    </row>
    <row r="16" spans="1:24" ht="19.5" customHeight="1">
      <c r="P16" s="51"/>
    </row>
    <row r="17" spans="16:16" ht="19.5" customHeight="1">
      <c r="P17" s="51"/>
    </row>
    <row r="18" spans="16:16" ht="19.5" customHeight="1">
      <c r="P18" s="51"/>
    </row>
    <row r="19" spans="16:16" ht="19.5" customHeight="1">
      <c r="P19" s="51"/>
    </row>
    <row r="20" spans="16:16" ht="19.5" customHeight="1">
      <c r="P20" s="51"/>
    </row>
    <row r="21" spans="16:16" ht="19.5" customHeight="1">
      <c r="P21" s="51"/>
    </row>
    <row r="22" spans="16:16" ht="19.5" customHeight="1">
      <c r="P22" s="51"/>
    </row>
    <row r="23" spans="16:16" ht="19.5" customHeight="1">
      <c r="P23" s="51"/>
    </row>
    <row r="24" spans="16:16" ht="19.5" customHeight="1">
      <c r="P24" s="51"/>
    </row>
    <row r="25" spans="16:16" ht="19.5" customHeight="1">
      <c r="P25" s="51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/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2" hidden="1" customWidth="1"/>
    <col min="6" max="6" width="8.125" style="32" hidden="1" customWidth="1"/>
    <col min="7" max="7" width="9.625" style="33" hidden="1" customWidth="1"/>
    <col min="8" max="8" width="17.5" style="33" hidden="1" customWidth="1"/>
    <col min="9" max="9" width="12.5" style="34" hidden="1" customWidth="1"/>
    <col min="10" max="10" width="7" style="35" hidden="1" customWidth="1"/>
    <col min="11" max="12" width="7" style="32" hidden="1" customWidth="1"/>
    <col min="13" max="13" width="13.875" style="32" hidden="1" customWidth="1"/>
    <col min="14" max="14" width="7.875" style="32" hidden="1" customWidth="1"/>
    <col min="15" max="15" width="9.5" style="32" hidden="1" customWidth="1"/>
    <col min="16" max="16" width="6.875" style="32" hidden="1" customWidth="1"/>
    <col min="17" max="17" width="9" style="32" hidden="1" customWidth="1"/>
    <col min="18" max="18" width="5.875" style="32" hidden="1" customWidth="1"/>
    <col min="19" max="19" width="5.25" style="32" hidden="1" customWidth="1"/>
    <col min="20" max="20" width="6.5" style="32" hidden="1" customWidth="1"/>
    <col min="21" max="22" width="7" style="32" hidden="1" customWidth="1"/>
    <col min="23" max="23" width="10.625" style="32" hidden="1" customWidth="1"/>
    <col min="24" max="24" width="10.5" style="32" hidden="1" customWidth="1"/>
    <col min="25" max="25" width="7" style="32" hidden="1" customWidth="1"/>
    <col min="26" max="16384" width="7" style="32"/>
  </cols>
  <sheetData>
    <row r="1" spans="1:25" ht="23.25" customHeight="1">
      <c r="A1" s="31" t="s">
        <v>193</v>
      </c>
    </row>
    <row r="2" spans="1:25" ht="24">
      <c r="A2" s="170" t="s">
        <v>175</v>
      </c>
      <c r="B2" s="172"/>
      <c r="C2" s="171"/>
      <c r="G2" s="32"/>
      <c r="H2" s="32"/>
      <c r="I2" s="32"/>
    </row>
    <row r="3" spans="1:25">
      <c r="C3" s="98" t="s">
        <v>80</v>
      </c>
      <c r="E3" s="32">
        <v>12.11</v>
      </c>
      <c r="G3" s="32">
        <v>12.22</v>
      </c>
      <c r="H3" s="32"/>
      <c r="I3" s="32"/>
      <c r="M3" s="32">
        <v>1.2</v>
      </c>
    </row>
    <row r="4" spans="1:25" ht="45.75" customHeight="1">
      <c r="A4" s="37" t="s">
        <v>25</v>
      </c>
      <c r="B4" s="38" t="s">
        <v>26</v>
      </c>
      <c r="C4" s="39" t="s">
        <v>97</v>
      </c>
      <c r="G4" s="106" t="s">
        <v>98</v>
      </c>
      <c r="H4" s="106" t="s">
        <v>99</v>
      </c>
      <c r="I4" s="106" t="s">
        <v>100</v>
      </c>
      <c r="M4" s="106" t="s">
        <v>98</v>
      </c>
      <c r="N4" s="107" t="s">
        <v>99</v>
      </c>
      <c r="O4" s="106" t="s">
        <v>100</v>
      </c>
    </row>
    <row r="5" spans="1:25" ht="45.75" customHeight="1">
      <c r="A5" s="7" t="s">
        <v>74</v>
      </c>
      <c r="B5" s="42" t="s">
        <v>101</v>
      </c>
      <c r="C5" s="5"/>
      <c r="D5" s="43">
        <v>105429</v>
      </c>
      <c r="E5" s="105">
        <v>595734.14</v>
      </c>
      <c r="F5" s="32">
        <f>104401+13602</f>
        <v>118003</v>
      </c>
      <c r="G5" s="33" t="s">
        <v>8</v>
      </c>
      <c r="H5" s="33" t="s">
        <v>85</v>
      </c>
      <c r="I5" s="34">
        <v>596221.15</v>
      </c>
      <c r="J5" s="35">
        <f t="shared" ref="J5:J11" si="0">G5-A5</f>
        <v>-22</v>
      </c>
      <c r="K5" s="51">
        <f t="shared" ref="K5:K11" si="1">I5-C5</f>
        <v>596221.15</v>
      </c>
      <c r="L5" s="51">
        <v>75943</v>
      </c>
      <c r="M5" s="33" t="s">
        <v>8</v>
      </c>
      <c r="N5" s="33" t="s">
        <v>85</v>
      </c>
      <c r="O5" s="34">
        <v>643048.94999999995</v>
      </c>
      <c r="P5" s="35">
        <f t="shared" ref="P5:P11" si="2">M5-A5</f>
        <v>-22</v>
      </c>
      <c r="Q5" s="51">
        <f t="shared" ref="Q5:Q11" si="3">O5-C5</f>
        <v>643048.94999999995</v>
      </c>
      <c r="S5" s="32">
        <v>717759</v>
      </c>
      <c r="U5" s="52" t="s">
        <v>8</v>
      </c>
      <c r="V5" s="52" t="s">
        <v>85</v>
      </c>
      <c r="W5" s="53">
        <v>659380.53</v>
      </c>
      <c r="X5" s="32">
        <f t="shared" ref="X5:X11" si="4">C5-W5</f>
        <v>-659380.53</v>
      </c>
      <c r="Y5" s="32">
        <f t="shared" ref="Y5:Y11" si="5">U5-A5</f>
        <v>-22</v>
      </c>
    </row>
    <row r="6" spans="1:25" s="127" customFormat="1" ht="45.75" customHeight="1">
      <c r="A6" s="95" t="s">
        <v>75</v>
      </c>
      <c r="B6" s="160" t="s">
        <v>149</v>
      </c>
      <c r="C6" s="6"/>
      <c r="D6" s="64"/>
      <c r="E6" s="127">
        <v>7616.62</v>
      </c>
      <c r="G6" s="128" t="s">
        <v>7</v>
      </c>
      <c r="H6" s="128" t="s">
        <v>86</v>
      </c>
      <c r="I6" s="128">
        <v>7616.62</v>
      </c>
      <c r="J6" s="127">
        <f t="shared" si="0"/>
        <v>-2200</v>
      </c>
      <c r="K6" s="127">
        <f t="shared" si="1"/>
        <v>7616.62</v>
      </c>
      <c r="M6" s="128" t="s">
        <v>7</v>
      </c>
      <c r="N6" s="128" t="s">
        <v>86</v>
      </c>
      <c r="O6" s="128">
        <v>7749.58</v>
      </c>
      <c r="P6" s="127">
        <f t="shared" si="2"/>
        <v>-2200</v>
      </c>
      <c r="Q6" s="127">
        <f t="shared" si="3"/>
        <v>7749.58</v>
      </c>
      <c r="U6" s="129" t="s">
        <v>7</v>
      </c>
      <c r="V6" s="129" t="s">
        <v>86</v>
      </c>
      <c r="W6" s="129">
        <v>8475.4699999999993</v>
      </c>
      <c r="X6" s="127">
        <f t="shared" si="4"/>
        <v>-8475.4699999999993</v>
      </c>
      <c r="Y6" s="127">
        <f t="shared" si="5"/>
        <v>-2200</v>
      </c>
    </row>
    <row r="7" spans="1:25" s="130" customFormat="1" ht="45.75" customHeight="1">
      <c r="A7" s="67" t="s">
        <v>14</v>
      </c>
      <c r="B7" s="67" t="s">
        <v>102</v>
      </c>
      <c r="C7" s="67"/>
      <c r="D7" s="68"/>
      <c r="E7" s="130">
        <v>3922.87</v>
      </c>
      <c r="G7" s="131" t="s">
        <v>6</v>
      </c>
      <c r="H7" s="131" t="s">
        <v>87</v>
      </c>
      <c r="I7" s="131">
        <v>3922.87</v>
      </c>
      <c r="J7" s="130">
        <f t="shared" si="0"/>
        <v>-220000</v>
      </c>
      <c r="K7" s="130">
        <f t="shared" si="1"/>
        <v>3922.87</v>
      </c>
      <c r="L7" s="130">
        <v>750</v>
      </c>
      <c r="M7" s="131" t="s">
        <v>6</v>
      </c>
      <c r="N7" s="131" t="s">
        <v>87</v>
      </c>
      <c r="O7" s="131">
        <v>4041.81</v>
      </c>
      <c r="P7" s="130">
        <f t="shared" si="2"/>
        <v>-220000</v>
      </c>
      <c r="Q7" s="130">
        <f t="shared" si="3"/>
        <v>4041.81</v>
      </c>
      <c r="U7" s="132" t="s">
        <v>6</v>
      </c>
      <c r="V7" s="132" t="s">
        <v>87</v>
      </c>
      <c r="W7" s="132">
        <v>4680.9399999999996</v>
      </c>
      <c r="X7" s="130">
        <f t="shared" si="4"/>
        <v>-4680.9399999999996</v>
      </c>
      <c r="Y7" s="130">
        <f t="shared" si="5"/>
        <v>-220000</v>
      </c>
    </row>
    <row r="8" spans="1:25" ht="45.75" customHeight="1">
      <c r="A8" s="6" t="s">
        <v>4</v>
      </c>
      <c r="B8" s="49"/>
      <c r="C8" s="5"/>
      <c r="D8" s="50"/>
      <c r="E8" s="133">
        <v>135.6</v>
      </c>
      <c r="G8" s="33" t="s">
        <v>5</v>
      </c>
      <c r="H8" s="33" t="s">
        <v>103</v>
      </c>
      <c r="I8" s="34">
        <v>135.6</v>
      </c>
      <c r="J8" s="35" t="e">
        <f t="shared" si="0"/>
        <v>#VALUE!</v>
      </c>
      <c r="K8" s="51">
        <f t="shared" si="1"/>
        <v>135.6</v>
      </c>
      <c r="L8" s="51"/>
      <c r="M8" s="33" t="s">
        <v>5</v>
      </c>
      <c r="N8" s="33" t="s">
        <v>103</v>
      </c>
      <c r="O8" s="34">
        <v>135.6</v>
      </c>
      <c r="P8" s="35" t="e">
        <f t="shared" si="2"/>
        <v>#VALUE!</v>
      </c>
      <c r="Q8" s="51">
        <f t="shared" si="3"/>
        <v>135.6</v>
      </c>
      <c r="U8" s="52" t="s">
        <v>5</v>
      </c>
      <c r="V8" s="52" t="s">
        <v>103</v>
      </c>
      <c r="W8" s="53">
        <v>135.6</v>
      </c>
      <c r="X8" s="32">
        <f t="shared" si="4"/>
        <v>-135.6</v>
      </c>
      <c r="Y8" s="32" t="e">
        <f t="shared" si="5"/>
        <v>#VALUE!</v>
      </c>
    </row>
    <row r="9" spans="1:25" ht="45.75" customHeight="1">
      <c r="A9" s="95" t="s">
        <v>76</v>
      </c>
      <c r="B9" s="95" t="s">
        <v>104</v>
      </c>
      <c r="C9" s="5"/>
      <c r="D9" s="43"/>
      <c r="E9" s="51">
        <v>7616.62</v>
      </c>
      <c r="G9" s="33" t="s">
        <v>7</v>
      </c>
      <c r="H9" s="33" t="s">
        <v>86</v>
      </c>
      <c r="I9" s="34">
        <v>7616.62</v>
      </c>
      <c r="J9" s="35">
        <f t="shared" si="0"/>
        <v>-2201</v>
      </c>
      <c r="K9" s="51">
        <f t="shared" si="1"/>
        <v>7616.62</v>
      </c>
      <c r="L9" s="51"/>
      <c r="M9" s="33" t="s">
        <v>7</v>
      </c>
      <c r="N9" s="33" t="s">
        <v>86</v>
      </c>
      <c r="O9" s="34">
        <v>7749.58</v>
      </c>
      <c r="P9" s="35">
        <f t="shared" si="2"/>
        <v>-2201</v>
      </c>
      <c r="Q9" s="51">
        <f t="shared" si="3"/>
        <v>7749.58</v>
      </c>
      <c r="U9" s="52" t="s">
        <v>7</v>
      </c>
      <c r="V9" s="52" t="s">
        <v>86</v>
      </c>
      <c r="W9" s="53">
        <v>8475.4699999999993</v>
      </c>
      <c r="X9" s="32">
        <f t="shared" si="4"/>
        <v>-8475.4699999999993</v>
      </c>
      <c r="Y9" s="32">
        <f t="shared" si="5"/>
        <v>-2201</v>
      </c>
    </row>
    <row r="10" spans="1:25" ht="45.75" customHeight="1">
      <c r="A10" s="67" t="s">
        <v>19</v>
      </c>
      <c r="B10" s="67" t="s">
        <v>105</v>
      </c>
      <c r="C10" s="5"/>
      <c r="D10" s="43"/>
      <c r="E10" s="51">
        <v>3922.87</v>
      </c>
      <c r="G10" s="33" t="s">
        <v>6</v>
      </c>
      <c r="H10" s="33" t="s">
        <v>87</v>
      </c>
      <c r="I10" s="34">
        <v>3922.87</v>
      </c>
      <c r="J10" s="35">
        <f t="shared" si="0"/>
        <v>-220100</v>
      </c>
      <c r="K10" s="51">
        <f t="shared" si="1"/>
        <v>3922.87</v>
      </c>
      <c r="L10" s="51">
        <v>750</v>
      </c>
      <c r="M10" s="33" t="s">
        <v>6</v>
      </c>
      <c r="N10" s="33" t="s">
        <v>87</v>
      </c>
      <c r="O10" s="34">
        <v>4041.81</v>
      </c>
      <c r="P10" s="35">
        <f t="shared" si="2"/>
        <v>-220100</v>
      </c>
      <c r="Q10" s="51">
        <f t="shared" si="3"/>
        <v>4041.81</v>
      </c>
      <c r="U10" s="52" t="s">
        <v>6</v>
      </c>
      <c r="V10" s="52" t="s">
        <v>87</v>
      </c>
      <c r="W10" s="53">
        <v>4680.9399999999996</v>
      </c>
      <c r="X10" s="32">
        <f t="shared" si="4"/>
        <v>-4680.9399999999996</v>
      </c>
      <c r="Y10" s="32">
        <f t="shared" si="5"/>
        <v>-220100</v>
      </c>
    </row>
    <row r="11" spans="1:25" ht="45.75" customHeight="1">
      <c r="A11" s="6" t="s">
        <v>4</v>
      </c>
      <c r="B11" s="49"/>
      <c r="C11" s="5"/>
      <c r="D11" s="50"/>
      <c r="E11" s="133">
        <v>135.6</v>
      </c>
      <c r="G11" s="33" t="s">
        <v>5</v>
      </c>
      <c r="H11" s="33" t="s">
        <v>103</v>
      </c>
      <c r="I11" s="34">
        <v>135.6</v>
      </c>
      <c r="J11" s="35" t="e">
        <f t="shared" si="0"/>
        <v>#VALUE!</v>
      </c>
      <c r="K11" s="51">
        <f t="shared" si="1"/>
        <v>135.6</v>
      </c>
      <c r="L11" s="51"/>
      <c r="M11" s="33" t="s">
        <v>5</v>
      </c>
      <c r="N11" s="33" t="s">
        <v>103</v>
      </c>
      <c r="O11" s="34">
        <v>135.6</v>
      </c>
      <c r="P11" s="35" t="e">
        <f t="shared" si="2"/>
        <v>#VALUE!</v>
      </c>
      <c r="Q11" s="51">
        <f t="shared" si="3"/>
        <v>135.6</v>
      </c>
      <c r="U11" s="52" t="s">
        <v>5</v>
      </c>
      <c r="V11" s="52" t="s">
        <v>103</v>
      </c>
      <c r="W11" s="53">
        <v>135.6</v>
      </c>
      <c r="X11" s="32">
        <f t="shared" si="4"/>
        <v>-135.6</v>
      </c>
      <c r="Y11" s="32" t="e">
        <f t="shared" si="5"/>
        <v>#VALUE!</v>
      </c>
    </row>
    <row r="12" spans="1:25" ht="45.75" customHeight="1">
      <c r="A12" s="173" t="s">
        <v>37</v>
      </c>
      <c r="B12" s="174"/>
      <c r="C12" s="9"/>
      <c r="G12" s="106" t="str">
        <f>""</f>
        <v/>
      </c>
      <c r="H12" s="106" t="str">
        <f>""</f>
        <v/>
      </c>
      <c r="I12" s="106" t="str">
        <f>""</f>
        <v/>
      </c>
      <c r="M12" s="106" t="str">
        <f>""</f>
        <v/>
      </c>
      <c r="N12" s="107" t="str">
        <f>""</f>
        <v/>
      </c>
      <c r="O12" s="10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51"/>
      <c r="U13" s="52" t="s">
        <v>3</v>
      </c>
      <c r="V13" s="52" t="s">
        <v>38</v>
      </c>
      <c r="W13" s="53">
        <v>19998</v>
      </c>
      <c r="X13" s="32">
        <f>C13-W13</f>
        <v>-19998</v>
      </c>
      <c r="Y13" s="32">
        <f>U13-A13</f>
        <v>232</v>
      </c>
    </row>
    <row r="14" spans="1:25" ht="19.5" customHeight="1">
      <c r="Q14" s="51"/>
      <c r="U14" s="52" t="s">
        <v>2</v>
      </c>
      <c r="V14" s="52" t="s">
        <v>39</v>
      </c>
      <c r="W14" s="53">
        <v>19998</v>
      </c>
      <c r="X14" s="32">
        <f>C14-W14</f>
        <v>-19998</v>
      </c>
      <c r="Y14" s="32">
        <f>U14-A14</f>
        <v>23203</v>
      </c>
    </row>
    <row r="15" spans="1:25" ht="19.5" customHeight="1">
      <c r="Q15" s="51"/>
      <c r="U15" s="52" t="s">
        <v>1</v>
      </c>
      <c r="V15" s="52" t="s">
        <v>40</v>
      </c>
      <c r="W15" s="53">
        <v>19998</v>
      </c>
      <c r="X15" s="32">
        <f>C15-W15</f>
        <v>-19998</v>
      </c>
      <c r="Y15" s="32">
        <f>U15-A15</f>
        <v>2320301</v>
      </c>
    </row>
    <row r="16" spans="1:25" ht="19.5" customHeight="1">
      <c r="Q16" s="51"/>
    </row>
    <row r="17" spans="17:17" ht="19.5" customHeight="1">
      <c r="Q17" s="51"/>
    </row>
    <row r="18" spans="17:17" ht="19.5" customHeight="1">
      <c r="Q18" s="51"/>
    </row>
    <row r="19" spans="17:17" ht="19.5" customHeight="1">
      <c r="Q19" s="51"/>
    </row>
    <row r="20" spans="17:17" ht="19.5" customHeight="1">
      <c r="Q20" s="51"/>
    </row>
    <row r="21" spans="17:17" ht="19.5" customHeight="1">
      <c r="Q21" s="51"/>
    </row>
    <row r="22" spans="17:17" ht="19.5" customHeight="1">
      <c r="Q22" s="51"/>
    </row>
    <row r="23" spans="17:17" ht="19.5" customHeight="1">
      <c r="Q23" s="51"/>
    </row>
    <row r="24" spans="17:17" ht="19.5" customHeight="1">
      <c r="Q24" s="51"/>
    </row>
    <row r="25" spans="17:17" ht="19.5" customHeight="1">
      <c r="Q25" s="51"/>
    </row>
    <row r="26" spans="17:17" ht="19.5" customHeight="1">
      <c r="Q26" s="51"/>
    </row>
    <row r="27" spans="17:17" ht="19.5" customHeight="1">
      <c r="Q27" s="51"/>
    </row>
    <row r="28" spans="17:17" ht="19.5" customHeight="1">
      <c r="Q28" s="51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/>
  </sheetViews>
  <sheetFormatPr defaultColWidth="7" defaultRowHeight="15"/>
  <cols>
    <col min="1" max="2" width="37" style="4" customWidth="1"/>
    <col min="3" max="3" width="10.375" style="3" hidden="1" customWidth="1"/>
    <col min="4" max="4" width="9.625" style="32" hidden="1" customWidth="1"/>
    <col min="5" max="5" width="8.125" style="32" hidden="1" customWidth="1"/>
    <col min="6" max="6" width="9.625" style="33" hidden="1" customWidth="1"/>
    <col min="7" max="7" width="17.5" style="33" hidden="1" customWidth="1"/>
    <col min="8" max="8" width="12.5" style="34" hidden="1" customWidth="1"/>
    <col min="9" max="9" width="7" style="35" hidden="1" customWidth="1"/>
    <col min="10" max="11" width="7" style="32" hidden="1" customWidth="1"/>
    <col min="12" max="12" width="13.875" style="32" hidden="1" customWidth="1"/>
    <col min="13" max="13" width="7.875" style="32" hidden="1" customWidth="1"/>
    <col min="14" max="14" width="9.5" style="32" hidden="1" customWidth="1"/>
    <col min="15" max="15" width="6.875" style="32" hidden="1" customWidth="1"/>
    <col min="16" max="16" width="9" style="32" hidden="1" customWidth="1"/>
    <col min="17" max="17" width="5.875" style="32" hidden="1" customWidth="1"/>
    <col min="18" max="18" width="5.25" style="32" hidden="1" customWidth="1"/>
    <col min="19" max="19" width="6.5" style="32" hidden="1" customWidth="1"/>
    <col min="20" max="21" width="7" style="32" hidden="1" customWidth="1"/>
    <col min="22" max="22" width="10.625" style="32" hidden="1" customWidth="1"/>
    <col min="23" max="23" width="10.5" style="32" hidden="1" customWidth="1"/>
    <col min="24" max="24" width="7" style="32" hidden="1" customWidth="1"/>
    <col min="25" max="16384" width="7" style="32"/>
  </cols>
  <sheetData>
    <row r="1" spans="1:24" ht="21.75" customHeight="1">
      <c r="A1" s="31" t="s">
        <v>194</v>
      </c>
      <c r="B1" s="31"/>
    </row>
    <row r="2" spans="1:24" ht="51.75" customHeight="1">
      <c r="A2" s="179" t="s">
        <v>176</v>
      </c>
      <c r="B2" s="180"/>
      <c r="F2" s="32"/>
      <c r="G2" s="32"/>
      <c r="H2" s="32"/>
    </row>
    <row r="3" spans="1:24">
      <c r="B3" s="98" t="s">
        <v>80</v>
      </c>
      <c r="D3" s="32">
        <v>12.11</v>
      </c>
      <c r="F3" s="32">
        <v>12.22</v>
      </c>
      <c r="G3" s="32"/>
      <c r="H3" s="32"/>
      <c r="L3" s="32">
        <v>1.2</v>
      </c>
    </row>
    <row r="4" spans="1:24" s="100" customFormat="1" ht="39.75" customHeight="1">
      <c r="A4" s="24" t="s">
        <v>170</v>
      </c>
      <c r="B4" s="24" t="s">
        <v>169</v>
      </c>
      <c r="C4" s="99"/>
      <c r="F4" s="101" t="s">
        <v>82</v>
      </c>
      <c r="G4" s="101" t="s">
        <v>83</v>
      </c>
      <c r="H4" s="101" t="s">
        <v>84</v>
      </c>
      <c r="I4" s="102"/>
      <c r="L4" s="101" t="s">
        <v>82</v>
      </c>
      <c r="M4" s="103" t="s">
        <v>83</v>
      </c>
      <c r="N4" s="101" t="s">
        <v>84</v>
      </c>
    </row>
    <row r="5" spans="1:24" ht="39.75" customHeight="1">
      <c r="A5" s="104" t="s">
        <v>134</v>
      </c>
      <c r="B5" s="54"/>
      <c r="C5" s="43">
        <v>105429</v>
      </c>
      <c r="D5" s="105">
        <v>595734.14</v>
      </c>
      <c r="E5" s="32">
        <f>104401+13602</f>
        <v>118003</v>
      </c>
      <c r="F5" s="33" t="s">
        <v>8</v>
      </c>
      <c r="G5" s="33" t="s">
        <v>85</v>
      </c>
      <c r="H5" s="34">
        <v>596221.15</v>
      </c>
      <c r="I5" s="35" t="e">
        <f>F5-A5</f>
        <v>#VALUE!</v>
      </c>
      <c r="J5" s="51" t="e">
        <f>H5-#REF!</f>
        <v>#REF!</v>
      </c>
      <c r="K5" s="51">
        <v>75943</v>
      </c>
      <c r="L5" s="33" t="s">
        <v>8</v>
      </c>
      <c r="M5" s="33" t="s">
        <v>85</v>
      </c>
      <c r="N5" s="34">
        <v>643048.94999999995</v>
      </c>
      <c r="O5" s="35" t="e">
        <f>L5-A5</f>
        <v>#VALUE!</v>
      </c>
      <c r="P5" s="51" t="e">
        <f>N5-#REF!</f>
        <v>#REF!</v>
      </c>
      <c r="R5" s="32">
        <v>717759</v>
      </c>
      <c r="T5" s="52" t="s">
        <v>8</v>
      </c>
      <c r="U5" s="52" t="s">
        <v>85</v>
      </c>
      <c r="V5" s="53">
        <v>659380.53</v>
      </c>
      <c r="W5" s="32" t="e">
        <f>#REF!-V5</f>
        <v>#REF!</v>
      </c>
      <c r="X5" s="32" t="e">
        <f>T5-A5</f>
        <v>#VALUE!</v>
      </c>
    </row>
    <row r="6" spans="1:24" ht="39.75" customHeight="1">
      <c r="A6" s="104" t="s">
        <v>135</v>
      </c>
      <c r="B6" s="54"/>
      <c r="C6" s="43"/>
      <c r="D6" s="105"/>
      <c r="J6" s="51"/>
      <c r="K6" s="51"/>
      <c r="L6" s="33"/>
      <c r="M6" s="33"/>
      <c r="N6" s="34"/>
      <c r="O6" s="35"/>
      <c r="P6" s="51"/>
      <c r="T6" s="52"/>
      <c r="U6" s="52"/>
      <c r="V6" s="53"/>
    </row>
    <row r="7" spans="1:24" ht="39.75" customHeight="1">
      <c r="A7" s="104" t="s">
        <v>136</v>
      </c>
      <c r="B7" s="54"/>
      <c r="C7" s="43"/>
      <c r="D7" s="105"/>
      <c r="J7" s="51"/>
      <c r="K7" s="51"/>
      <c r="L7" s="33"/>
      <c r="M7" s="33"/>
      <c r="N7" s="34"/>
      <c r="O7" s="35"/>
      <c r="P7" s="51"/>
      <c r="T7" s="52"/>
      <c r="U7" s="52"/>
      <c r="V7" s="53"/>
    </row>
    <row r="8" spans="1:24" ht="39.75" customHeight="1">
      <c r="A8" s="104" t="s">
        <v>137</v>
      </c>
      <c r="B8" s="54"/>
      <c r="C8" s="43"/>
      <c r="D8" s="105"/>
      <c r="J8" s="51"/>
      <c r="K8" s="51"/>
      <c r="L8" s="33"/>
      <c r="M8" s="33"/>
      <c r="N8" s="34"/>
      <c r="O8" s="35"/>
      <c r="P8" s="51"/>
      <c r="T8" s="52"/>
      <c r="U8" s="52"/>
      <c r="V8" s="53"/>
    </row>
    <row r="9" spans="1:24" ht="39.75" customHeight="1">
      <c r="A9" s="104" t="s">
        <v>138</v>
      </c>
      <c r="B9" s="54"/>
      <c r="C9" s="43"/>
      <c r="D9" s="105"/>
      <c r="J9" s="51"/>
      <c r="K9" s="51"/>
      <c r="L9" s="33"/>
      <c r="M9" s="33"/>
      <c r="N9" s="34"/>
      <c r="O9" s="35"/>
      <c r="P9" s="51"/>
      <c r="T9" s="52"/>
      <c r="U9" s="52"/>
      <c r="V9" s="53"/>
    </row>
    <row r="10" spans="1:24" ht="39.75" customHeight="1">
      <c r="A10" s="104" t="s">
        <v>0</v>
      </c>
      <c r="B10" s="54"/>
      <c r="C10" s="43"/>
      <c r="D10" s="105"/>
      <c r="J10" s="51"/>
      <c r="K10" s="51"/>
      <c r="L10" s="33"/>
      <c r="M10" s="33"/>
      <c r="N10" s="34"/>
      <c r="O10" s="35"/>
      <c r="P10" s="51"/>
      <c r="T10" s="52"/>
      <c r="U10" s="52"/>
      <c r="V10" s="53"/>
    </row>
    <row r="11" spans="1:24" ht="39.75" customHeight="1">
      <c r="A11" s="104" t="s">
        <v>133</v>
      </c>
      <c r="B11" s="6"/>
      <c r="C11" s="43"/>
      <c r="D11" s="51"/>
      <c r="J11" s="51"/>
      <c r="K11" s="51"/>
      <c r="L11" s="33"/>
      <c r="M11" s="33"/>
      <c r="N11" s="34"/>
      <c r="O11" s="35"/>
      <c r="P11" s="51"/>
      <c r="T11" s="52"/>
      <c r="U11" s="52"/>
      <c r="V11" s="53"/>
    </row>
    <row r="12" spans="1:24" ht="39.75" customHeight="1">
      <c r="A12" s="37" t="s">
        <v>88</v>
      </c>
      <c r="B12" s="54"/>
      <c r="F12" s="106" t="str">
        <f>""</f>
        <v/>
      </c>
      <c r="G12" s="106" t="str">
        <f>""</f>
        <v/>
      </c>
      <c r="H12" s="106" t="str">
        <f>""</f>
        <v/>
      </c>
      <c r="L12" s="106" t="str">
        <f>""</f>
        <v/>
      </c>
      <c r="M12" s="107" t="str">
        <f>""</f>
        <v/>
      </c>
      <c r="N12" s="106" t="str">
        <f>""</f>
        <v/>
      </c>
      <c r="V12" s="108" t="e">
        <f>V13+#REF!+#REF!+#REF!+#REF!+#REF!+#REF!+#REF!+#REF!+#REF!+#REF!+#REF!+#REF!+#REF!+#REF!+#REF!+#REF!+#REF!+#REF!+#REF!+#REF!</f>
        <v>#REF!</v>
      </c>
      <c r="W12" s="108" t="e">
        <f>W13+#REF!+#REF!+#REF!+#REF!+#REF!+#REF!+#REF!+#REF!+#REF!+#REF!+#REF!+#REF!+#REF!+#REF!+#REF!+#REF!+#REF!+#REF!+#REF!+#REF!</f>
        <v>#REF!</v>
      </c>
    </row>
    <row r="13" spans="1:24" ht="19.5" customHeight="1">
      <c r="P13" s="51"/>
      <c r="T13" s="52" t="s">
        <v>3</v>
      </c>
      <c r="U13" s="52" t="s">
        <v>38</v>
      </c>
      <c r="V13" s="53">
        <v>19998</v>
      </c>
      <c r="W13" s="32" t="e">
        <f>#REF!-V13</f>
        <v>#REF!</v>
      </c>
      <c r="X13" s="32">
        <f>T13-A13</f>
        <v>232</v>
      </c>
    </row>
    <row r="14" spans="1:24" ht="19.5" customHeight="1">
      <c r="P14" s="51"/>
      <c r="T14" s="52" t="s">
        <v>2</v>
      </c>
      <c r="U14" s="52" t="s">
        <v>39</v>
      </c>
      <c r="V14" s="53">
        <v>19998</v>
      </c>
      <c r="W14" s="32" t="e">
        <f>#REF!-V14</f>
        <v>#REF!</v>
      </c>
      <c r="X14" s="32">
        <f>T14-A14</f>
        <v>23203</v>
      </c>
    </row>
    <row r="15" spans="1:24" ht="19.5" customHeight="1">
      <c r="P15" s="51"/>
      <c r="T15" s="52" t="s">
        <v>1</v>
      </c>
      <c r="U15" s="52" t="s">
        <v>40</v>
      </c>
      <c r="V15" s="53">
        <v>19998</v>
      </c>
      <c r="W15" s="32" t="e">
        <f>#REF!-V15</f>
        <v>#REF!</v>
      </c>
      <c r="X15" s="32">
        <f>T15-A15</f>
        <v>2320301</v>
      </c>
    </row>
    <row r="16" spans="1:24" ht="19.5" customHeight="1">
      <c r="P16" s="51"/>
    </row>
    <row r="17" spans="16:16" s="32" customFormat="1" ht="19.5" customHeight="1">
      <c r="P17" s="51"/>
    </row>
    <row r="18" spans="16:16" s="32" customFormat="1" ht="19.5" customHeight="1">
      <c r="P18" s="51"/>
    </row>
    <row r="19" spans="16:16" s="32" customFormat="1" ht="19.5" customHeight="1">
      <c r="P19" s="51"/>
    </row>
    <row r="20" spans="16:16" s="32" customFormat="1" ht="19.5" customHeight="1">
      <c r="P20" s="51"/>
    </row>
    <row r="21" spans="16:16" s="32" customFormat="1" ht="19.5" customHeight="1">
      <c r="P21" s="51"/>
    </row>
    <row r="22" spans="16:16" s="32" customFormat="1" ht="19.5" customHeight="1">
      <c r="P22" s="51"/>
    </row>
    <row r="23" spans="16:16" s="32" customFormat="1" ht="19.5" customHeight="1">
      <c r="P23" s="51"/>
    </row>
    <row r="24" spans="16:16" s="32" customFormat="1" ht="19.5" customHeight="1">
      <c r="P24" s="51"/>
    </row>
    <row r="25" spans="16:16" s="32" customFormat="1" ht="19.5" customHeight="1">
      <c r="P25" s="51"/>
    </row>
    <row r="26" spans="16:16" s="32" customFormat="1" ht="19.5" customHeight="1">
      <c r="P26" s="51"/>
    </row>
    <row r="27" spans="16:16" s="32" customFormat="1" ht="19.5" customHeight="1">
      <c r="P27" s="51"/>
    </row>
    <row r="28" spans="16:16" s="32" customFormat="1" ht="19.5" customHeight="1">
      <c r="P28" s="51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43" customWidth="1"/>
    <col min="3" max="3" width="8" style="143" bestFit="1" customWidth="1"/>
    <col min="4" max="4" width="7.875" style="143" bestFit="1" customWidth="1"/>
    <col min="5" max="5" width="8.5" style="143" hidden="1" customWidth="1"/>
    <col min="6" max="6" width="7.875" style="143" hidden="1" customWidth="1"/>
    <col min="7" max="254" width="7.875" style="143"/>
    <col min="255" max="255" width="35.75" style="143" customWidth="1"/>
    <col min="256" max="256" width="0" style="143" hidden="1" customWidth="1"/>
    <col min="257" max="258" width="12" style="143" customWidth="1"/>
    <col min="259" max="259" width="8" style="143" bestFit="1" customWidth="1"/>
    <col min="260" max="260" width="7.875" style="143" bestFit="1" customWidth="1"/>
    <col min="261" max="262" width="0" style="143" hidden="1" customWidth="1"/>
    <col min="263" max="510" width="7.875" style="143"/>
    <col min="511" max="511" width="35.75" style="143" customWidth="1"/>
    <col min="512" max="512" width="0" style="143" hidden="1" customWidth="1"/>
    <col min="513" max="514" width="12" style="143" customWidth="1"/>
    <col min="515" max="515" width="8" style="143" bestFit="1" customWidth="1"/>
    <col min="516" max="516" width="7.875" style="143" bestFit="1" customWidth="1"/>
    <col min="517" max="518" width="0" style="143" hidden="1" customWidth="1"/>
    <col min="519" max="766" width="7.875" style="143"/>
    <col min="767" max="767" width="35.75" style="143" customWidth="1"/>
    <col min="768" max="768" width="0" style="143" hidden="1" customWidth="1"/>
    <col min="769" max="770" width="12" style="143" customWidth="1"/>
    <col min="771" max="771" width="8" style="143" bestFit="1" customWidth="1"/>
    <col min="772" max="772" width="7.875" style="143" bestFit="1" customWidth="1"/>
    <col min="773" max="774" width="0" style="143" hidden="1" customWidth="1"/>
    <col min="775" max="1022" width="7.875" style="143"/>
    <col min="1023" max="1023" width="35.75" style="143" customWidth="1"/>
    <col min="1024" max="1024" width="0" style="143" hidden="1" customWidth="1"/>
    <col min="1025" max="1026" width="12" style="143" customWidth="1"/>
    <col min="1027" max="1027" width="8" style="143" bestFit="1" customWidth="1"/>
    <col min="1028" max="1028" width="7.875" style="143" bestFit="1" customWidth="1"/>
    <col min="1029" max="1030" width="0" style="143" hidden="1" customWidth="1"/>
    <col min="1031" max="1278" width="7.875" style="143"/>
    <col min="1279" max="1279" width="35.75" style="143" customWidth="1"/>
    <col min="1280" max="1280" width="0" style="143" hidden="1" customWidth="1"/>
    <col min="1281" max="1282" width="12" style="143" customWidth="1"/>
    <col min="1283" max="1283" width="8" style="143" bestFit="1" customWidth="1"/>
    <col min="1284" max="1284" width="7.875" style="143" bestFit="1" customWidth="1"/>
    <col min="1285" max="1286" width="0" style="143" hidden="1" customWidth="1"/>
    <col min="1287" max="1534" width="7.875" style="143"/>
    <col min="1535" max="1535" width="35.75" style="143" customWidth="1"/>
    <col min="1536" max="1536" width="0" style="143" hidden="1" customWidth="1"/>
    <col min="1537" max="1538" width="12" style="143" customWidth="1"/>
    <col min="1539" max="1539" width="8" style="143" bestFit="1" customWidth="1"/>
    <col min="1540" max="1540" width="7.875" style="143" bestFit="1" customWidth="1"/>
    <col min="1541" max="1542" width="0" style="143" hidden="1" customWidth="1"/>
    <col min="1543" max="1790" width="7.875" style="143"/>
    <col min="1791" max="1791" width="35.75" style="143" customWidth="1"/>
    <col min="1792" max="1792" width="0" style="143" hidden="1" customWidth="1"/>
    <col min="1793" max="1794" width="12" style="143" customWidth="1"/>
    <col min="1795" max="1795" width="8" style="143" bestFit="1" customWidth="1"/>
    <col min="1796" max="1796" width="7.875" style="143" bestFit="1" customWidth="1"/>
    <col min="1797" max="1798" width="0" style="143" hidden="1" customWidth="1"/>
    <col min="1799" max="2046" width="7.875" style="143"/>
    <col min="2047" max="2047" width="35.75" style="143" customWidth="1"/>
    <col min="2048" max="2048" width="0" style="143" hidden="1" customWidth="1"/>
    <col min="2049" max="2050" width="12" style="143" customWidth="1"/>
    <col min="2051" max="2051" width="8" style="143" bestFit="1" customWidth="1"/>
    <col min="2052" max="2052" width="7.875" style="143" bestFit="1" customWidth="1"/>
    <col min="2053" max="2054" width="0" style="143" hidden="1" customWidth="1"/>
    <col min="2055" max="2302" width="7.875" style="143"/>
    <col min="2303" max="2303" width="35.75" style="143" customWidth="1"/>
    <col min="2304" max="2304" width="0" style="143" hidden="1" customWidth="1"/>
    <col min="2305" max="2306" width="12" style="143" customWidth="1"/>
    <col min="2307" max="2307" width="8" style="143" bestFit="1" customWidth="1"/>
    <col min="2308" max="2308" width="7.875" style="143" bestFit="1" customWidth="1"/>
    <col min="2309" max="2310" width="0" style="143" hidden="1" customWidth="1"/>
    <col min="2311" max="2558" width="7.875" style="143"/>
    <col min="2559" max="2559" width="35.75" style="143" customWidth="1"/>
    <col min="2560" max="2560" width="0" style="143" hidden="1" customWidth="1"/>
    <col min="2561" max="2562" width="12" style="143" customWidth="1"/>
    <col min="2563" max="2563" width="8" style="143" bestFit="1" customWidth="1"/>
    <col min="2564" max="2564" width="7.875" style="143" bestFit="1" customWidth="1"/>
    <col min="2565" max="2566" width="0" style="143" hidden="1" customWidth="1"/>
    <col min="2567" max="2814" width="7.875" style="143"/>
    <col min="2815" max="2815" width="35.75" style="143" customWidth="1"/>
    <col min="2816" max="2816" width="0" style="143" hidden="1" customWidth="1"/>
    <col min="2817" max="2818" width="12" style="143" customWidth="1"/>
    <col min="2819" max="2819" width="8" style="143" bestFit="1" customWidth="1"/>
    <col min="2820" max="2820" width="7.875" style="143" bestFit="1" customWidth="1"/>
    <col min="2821" max="2822" width="0" style="143" hidden="1" customWidth="1"/>
    <col min="2823" max="3070" width="7.875" style="143"/>
    <col min="3071" max="3071" width="35.75" style="143" customWidth="1"/>
    <col min="3072" max="3072" width="0" style="143" hidden="1" customWidth="1"/>
    <col min="3073" max="3074" width="12" style="143" customWidth="1"/>
    <col min="3075" max="3075" width="8" style="143" bestFit="1" customWidth="1"/>
    <col min="3076" max="3076" width="7.875" style="143" bestFit="1" customWidth="1"/>
    <col min="3077" max="3078" width="0" style="143" hidden="1" customWidth="1"/>
    <col min="3079" max="3326" width="7.875" style="143"/>
    <col min="3327" max="3327" width="35.75" style="143" customWidth="1"/>
    <col min="3328" max="3328" width="0" style="143" hidden="1" customWidth="1"/>
    <col min="3329" max="3330" width="12" style="143" customWidth="1"/>
    <col min="3331" max="3331" width="8" style="143" bestFit="1" customWidth="1"/>
    <col min="3332" max="3332" width="7.875" style="143" bestFit="1" customWidth="1"/>
    <col min="3333" max="3334" width="0" style="143" hidden="1" customWidth="1"/>
    <col min="3335" max="3582" width="7.875" style="143"/>
    <col min="3583" max="3583" width="35.75" style="143" customWidth="1"/>
    <col min="3584" max="3584" width="0" style="143" hidden="1" customWidth="1"/>
    <col min="3585" max="3586" width="12" style="143" customWidth="1"/>
    <col min="3587" max="3587" width="8" style="143" bestFit="1" customWidth="1"/>
    <col min="3588" max="3588" width="7.875" style="143" bestFit="1" customWidth="1"/>
    <col min="3589" max="3590" width="0" style="143" hidden="1" customWidth="1"/>
    <col min="3591" max="3838" width="7.875" style="143"/>
    <col min="3839" max="3839" width="35.75" style="143" customWidth="1"/>
    <col min="3840" max="3840" width="0" style="143" hidden="1" customWidth="1"/>
    <col min="3841" max="3842" width="12" style="143" customWidth="1"/>
    <col min="3843" max="3843" width="8" style="143" bestFit="1" customWidth="1"/>
    <col min="3844" max="3844" width="7.875" style="143" bestFit="1" customWidth="1"/>
    <col min="3845" max="3846" width="0" style="143" hidden="1" customWidth="1"/>
    <col min="3847" max="4094" width="7.875" style="143"/>
    <col min="4095" max="4095" width="35.75" style="143" customWidth="1"/>
    <col min="4096" max="4096" width="0" style="143" hidden="1" customWidth="1"/>
    <col min="4097" max="4098" width="12" style="143" customWidth="1"/>
    <col min="4099" max="4099" width="8" style="143" bestFit="1" customWidth="1"/>
    <col min="4100" max="4100" width="7.875" style="143" bestFit="1" customWidth="1"/>
    <col min="4101" max="4102" width="0" style="143" hidden="1" customWidth="1"/>
    <col min="4103" max="4350" width="7.875" style="143"/>
    <col min="4351" max="4351" width="35.75" style="143" customWidth="1"/>
    <col min="4352" max="4352" width="0" style="143" hidden="1" customWidth="1"/>
    <col min="4353" max="4354" width="12" style="143" customWidth="1"/>
    <col min="4355" max="4355" width="8" style="143" bestFit="1" customWidth="1"/>
    <col min="4356" max="4356" width="7.875" style="143" bestFit="1" customWidth="1"/>
    <col min="4357" max="4358" width="0" style="143" hidden="1" customWidth="1"/>
    <col min="4359" max="4606" width="7.875" style="143"/>
    <col min="4607" max="4607" width="35.75" style="143" customWidth="1"/>
    <col min="4608" max="4608" width="0" style="143" hidden="1" customWidth="1"/>
    <col min="4609" max="4610" width="12" style="143" customWidth="1"/>
    <col min="4611" max="4611" width="8" style="143" bestFit="1" customWidth="1"/>
    <col min="4612" max="4612" width="7.875" style="143" bestFit="1" customWidth="1"/>
    <col min="4613" max="4614" width="0" style="143" hidden="1" customWidth="1"/>
    <col min="4615" max="4862" width="7.875" style="143"/>
    <col min="4863" max="4863" width="35.75" style="143" customWidth="1"/>
    <col min="4864" max="4864" width="0" style="143" hidden="1" customWidth="1"/>
    <col min="4865" max="4866" width="12" style="143" customWidth="1"/>
    <col min="4867" max="4867" width="8" style="143" bestFit="1" customWidth="1"/>
    <col min="4868" max="4868" width="7.875" style="143" bestFit="1" customWidth="1"/>
    <col min="4869" max="4870" width="0" style="143" hidden="1" customWidth="1"/>
    <col min="4871" max="5118" width="7.875" style="143"/>
    <col min="5119" max="5119" width="35.75" style="143" customWidth="1"/>
    <col min="5120" max="5120" width="0" style="143" hidden="1" customWidth="1"/>
    <col min="5121" max="5122" width="12" style="143" customWidth="1"/>
    <col min="5123" max="5123" width="8" style="143" bestFit="1" customWidth="1"/>
    <col min="5124" max="5124" width="7.875" style="143" bestFit="1" customWidth="1"/>
    <col min="5125" max="5126" width="0" style="143" hidden="1" customWidth="1"/>
    <col min="5127" max="5374" width="7.875" style="143"/>
    <col min="5375" max="5375" width="35.75" style="143" customWidth="1"/>
    <col min="5376" max="5376" width="0" style="143" hidden="1" customWidth="1"/>
    <col min="5377" max="5378" width="12" style="143" customWidth="1"/>
    <col min="5379" max="5379" width="8" style="143" bestFit="1" customWidth="1"/>
    <col min="5380" max="5380" width="7.875" style="143" bestFit="1" customWidth="1"/>
    <col min="5381" max="5382" width="0" style="143" hidden="1" customWidth="1"/>
    <col min="5383" max="5630" width="7.875" style="143"/>
    <col min="5631" max="5631" width="35.75" style="143" customWidth="1"/>
    <col min="5632" max="5632" width="0" style="143" hidden="1" customWidth="1"/>
    <col min="5633" max="5634" width="12" style="143" customWidth="1"/>
    <col min="5635" max="5635" width="8" style="143" bestFit="1" customWidth="1"/>
    <col min="5636" max="5636" width="7.875" style="143" bestFit="1" customWidth="1"/>
    <col min="5637" max="5638" width="0" style="143" hidden="1" customWidth="1"/>
    <col min="5639" max="5886" width="7.875" style="143"/>
    <col min="5887" max="5887" width="35.75" style="143" customWidth="1"/>
    <col min="5888" max="5888" width="0" style="143" hidden="1" customWidth="1"/>
    <col min="5889" max="5890" width="12" style="143" customWidth="1"/>
    <col min="5891" max="5891" width="8" style="143" bestFit="1" customWidth="1"/>
    <col min="5892" max="5892" width="7.875" style="143" bestFit="1" customWidth="1"/>
    <col min="5893" max="5894" width="0" style="143" hidden="1" customWidth="1"/>
    <col min="5895" max="6142" width="7.875" style="143"/>
    <col min="6143" max="6143" width="35.75" style="143" customWidth="1"/>
    <col min="6144" max="6144" width="0" style="143" hidden="1" customWidth="1"/>
    <col min="6145" max="6146" width="12" style="143" customWidth="1"/>
    <col min="6147" max="6147" width="8" style="143" bestFit="1" customWidth="1"/>
    <col min="6148" max="6148" width="7.875" style="143" bestFit="1" customWidth="1"/>
    <col min="6149" max="6150" width="0" style="143" hidden="1" customWidth="1"/>
    <col min="6151" max="6398" width="7.875" style="143"/>
    <col min="6399" max="6399" width="35.75" style="143" customWidth="1"/>
    <col min="6400" max="6400" width="0" style="143" hidden="1" customWidth="1"/>
    <col min="6401" max="6402" width="12" style="143" customWidth="1"/>
    <col min="6403" max="6403" width="8" style="143" bestFit="1" customWidth="1"/>
    <col min="6404" max="6404" width="7.875" style="143" bestFit="1" customWidth="1"/>
    <col min="6405" max="6406" width="0" style="143" hidden="1" customWidth="1"/>
    <col min="6407" max="6654" width="7.875" style="143"/>
    <col min="6655" max="6655" width="35.75" style="143" customWidth="1"/>
    <col min="6656" max="6656" width="0" style="143" hidden="1" customWidth="1"/>
    <col min="6657" max="6658" width="12" style="143" customWidth="1"/>
    <col min="6659" max="6659" width="8" style="143" bestFit="1" customWidth="1"/>
    <col min="6660" max="6660" width="7.875" style="143" bestFit="1" customWidth="1"/>
    <col min="6661" max="6662" width="0" style="143" hidden="1" customWidth="1"/>
    <col min="6663" max="6910" width="7.875" style="143"/>
    <col min="6911" max="6911" width="35.75" style="143" customWidth="1"/>
    <col min="6912" max="6912" width="0" style="143" hidden="1" customWidth="1"/>
    <col min="6913" max="6914" width="12" style="143" customWidth="1"/>
    <col min="6915" max="6915" width="8" style="143" bestFit="1" customWidth="1"/>
    <col min="6916" max="6916" width="7.875" style="143" bestFit="1" customWidth="1"/>
    <col min="6917" max="6918" width="0" style="143" hidden="1" customWidth="1"/>
    <col min="6919" max="7166" width="7.875" style="143"/>
    <col min="7167" max="7167" width="35.75" style="143" customWidth="1"/>
    <col min="7168" max="7168" width="0" style="143" hidden="1" customWidth="1"/>
    <col min="7169" max="7170" width="12" style="143" customWidth="1"/>
    <col min="7171" max="7171" width="8" style="143" bestFit="1" customWidth="1"/>
    <col min="7172" max="7172" width="7.875" style="143" bestFit="1" customWidth="1"/>
    <col min="7173" max="7174" width="0" style="143" hidden="1" customWidth="1"/>
    <col min="7175" max="7422" width="7.875" style="143"/>
    <col min="7423" max="7423" width="35.75" style="143" customWidth="1"/>
    <col min="7424" max="7424" width="0" style="143" hidden="1" customWidth="1"/>
    <col min="7425" max="7426" width="12" style="143" customWidth="1"/>
    <col min="7427" max="7427" width="8" style="143" bestFit="1" customWidth="1"/>
    <col min="7428" max="7428" width="7.875" style="143" bestFit="1" customWidth="1"/>
    <col min="7429" max="7430" width="0" style="143" hidden="1" customWidth="1"/>
    <col min="7431" max="7678" width="7.875" style="143"/>
    <col min="7679" max="7679" width="35.75" style="143" customWidth="1"/>
    <col min="7680" max="7680" width="0" style="143" hidden="1" customWidth="1"/>
    <col min="7681" max="7682" width="12" style="143" customWidth="1"/>
    <col min="7683" max="7683" width="8" style="143" bestFit="1" customWidth="1"/>
    <col min="7684" max="7684" width="7.875" style="143" bestFit="1" customWidth="1"/>
    <col min="7685" max="7686" width="0" style="143" hidden="1" customWidth="1"/>
    <col min="7687" max="7934" width="7.875" style="143"/>
    <col min="7935" max="7935" width="35.75" style="143" customWidth="1"/>
    <col min="7936" max="7936" width="0" style="143" hidden="1" customWidth="1"/>
    <col min="7937" max="7938" width="12" style="143" customWidth="1"/>
    <col min="7939" max="7939" width="8" style="143" bestFit="1" customWidth="1"/>
    <col min="7940" max="7940" width="7.875" style="143" bestFit="1" customWidth="1"/>
    <col min="7941" max="7942" width="0" style="143" hidden="1" customWidth="1"/>
    <col min="7943" max="8190" width="7.875" style="143"/>
    <col min="8191" max="8191" width="35.75" style="143" customWidth="1"/>
    <col min="8192" max="8192" width="0" style="143" hidden="1" customWidth="1"/>
    <col min="8193" max="8194" width="12" style="143" customWidth="1"/>
    <col min="8195" max="8195" width="8" style="143" bestFit="1" customWidth="1"/>
    <col min="8196" max="8196" width="7.875" style="143" bestFit="1" customWidth="1"/>
    <col min="8197" max="8198" width="0" style="143" hidden="1" customWidth="1"/>
    <col min="8199" max="8446" width="7.875" style="143"/>
    <col min="8447" max="8447" width="35.75" style="143" customWidth="1"/>
    <col min="8448" max="8448" width="0" style="143" hidden="1" customWidth="1"/>
    <col min="8449" max="8450" width="12" style="143" customWidth="1"/>
    <col min="8451" max="8451" width="8" style="143" bestFit="1" customWidth="1"/>
    <col min="8452" max="8452" width="7.875" style="143" bestFit="1" customWidth="1"/>
    <col min="8453" max="8454" width="0" style="143" hidden="1" customWidth="1"/>
    <col min="8455" max="8702" width="7.875" style="143"/>
    <col min="8703" max="8703" width="35.75" style="143" customWidth="1"/>
    <col min="8704" max="8704" width="0" style="143" hidden="1" customWidth="1"/>
    <col min="8705" max="8706" width="12" style="143" customWidth="1"/>
    <col min="8707" max="8707" width="8" style="143" bestFit="1" customWidth="1"/>
    <col min="8708" max="8708" width="7.875" style="143" bestFit="1" customWidth="1"/>
    <col min="8709" max="8710" width="0" style="143" hidden="1" customWidth="1"/>
    <col min="8711" max="8958" width="7.875" style="143"/>
    <col min="8959" max="8959" width="35.75" style="143" customWidth="1"/>
    <col min="8960" max="8960" width="0" style="143" hidden="1" customWidth="1"/>
    <col min="8961" max="8962" width="12" style="143" customWidth="1"/>
    <col min="8963" max="8963" width="8" style="143" bestFit="1" customWidth="1"/>
    <col min="8964" max="8964" width="7.875" style="143" bestFit="1" customWidth="1"/>
    <col min="8965" max="8966" width="0" style="143" hidden="1" customWidth="1"/>
    <col min="8967" max="9214" width="7.875" style="143"/>
    <col min="9215" max="9215" width="35.75" style="143" customWidth="1"/>
    <col min="9216" max="9216" width="0" style="143" hidden="1" customWidth="1"/>
    <col min="9217" max="9218" width="12" style="143" customWidth="1"/>
    <col min="9219" max="9219" width="8" style="143" bestFit="1" customWidth="1"/>
    <col min="9220" max="9220" width="7.875" style="143" bestFit="1" customWidth="1"/>
    <col min="9221" max="9222" width="0" style="143" hidden="1" customWidth="1"/>
    <col min="9223" max="9470" width="7.875" style="143"/>
    <col min="9471" max="9471" width="35.75" style="143" customWidth="1"/>
    <col min="9472" max="9472" width="0" style="143" hidden="1" customWidth="1"/>
    <col min="9473" max="9474" width="12" style="143" customWidth="1"/>
    <col min="9475" max="9475" width="8" style="143" bestFit="1" customWidth="1"/>
    <col min="9476" max="9476" width="7.875" style="143" bestFit="1" customWidth="1"/>
    <col min="9477" max="9478" width="0" style="143" hidden="1" customWidth="1"/>
    <col min="9479" max="9726" width="7.875" style="143"/>
    <col min="9727" max="9727" width="35.75" style="143" customWidth="1"/>
    <col min="9728" max="9728" width="0" style="143" hidden="1" customWidth="1"/>
    <col min="9729" max="9730" width="12" style="143" customWidth="1"/>
    <col min="9731" max="9731" width="8" style="143" bestFit="1" customWidth="1"/>
    <col min="9732" max="9732" width="7.875" style="143" bestFit="1" customWidth="1"/>
    <col min="9733" max="9734" width="0" style="143" hidden="1" customWidth="1"/>
    <col min="9735" max="9982" width="7.875" style="143"/>
    <col min="9983" max="9983" width="35.75" style="143" customWidth="1"/>
    <col min="9984" max="9984" width="0" style="143" hidden="1" customWidth="1"/>
    <col min="9985" max="9986" width="12" style="143" customWidth="1"/>
    <col min="9987" max="9987" width="8" style="143" bestFit="1" customWidth="1"/>
    <col min="9988" max="9988" width="7.875" style="143" bestFit="1" customWidth="1"/>
    <col min="9989" max="9990" width="0" style="143" hidden="1" customWidth="1"/>
    <col min="9991" max="10238" width="7.875" style="143"/>
    <col min="10239" max="10239" width="35.75" style="143" customWidth="1"/>
    <col min="10240" max="10240" width="0" style="143" hidden="1" customWidth="1"/>
    <col min="10241" max="10242" width="12" style="143" customWidth="1"/>
    <col min="10243" max="10243" width="8" style="143" bestFit="1" customWidth="1"/>
    <col min="10244" max="10244" width="7.875" style="143" bestFit="1" customWidth="1"/>
    <col min="10245" max="10246" width="0" style="143" hidden="1" customWidth="1"/>
    <col min="10247" max="10494" width="7.875" style="143"/>
    <col min="10495" max="10495" width="35.75" style="143" customWidth="1"/>
    <col min="10496" max="10496" width="0" style="143" hidden="1" customWidth="1"/>
    <col min="10497" max="10498" width="12" style="143" customWidth="1"/>
    <col min="10499" max="10499" width="8" style="143" bestFit="1" customWidth="1"/>
    <col min="10500" max="10500" width="7.875" style="143" bestFit="1" customWidth="1"/>
    <col min="10501" max="10502" width="0" style="143" hidden="1" customWidth="1"/>
    <col min="10503" max="10750" width="7.875" style="143"/>
    <col min="10751" max="10751" width="35.75" style="143" customWidth="1"/>
    <col min="10752" max="10752" width="0" style="143" hidden="1" customWidth="1"/>
    <col min="10753" max="10754" width="12" style="143" customWidth="1"/>
    <col min="10755" max="10755" width="8" style="143" bestFit="1" customWidth="1"/>
    <col min="10756" max="10756" width="7.875" style="143" bestFit="1" customWidth="1"/>
    <col min="10757" max="10758" width="0" style="143" hidden="1" customWidth="1"/>
    <col min="10759" max="11006" width="7.875" style="143"/>
    <col min="11007" max="11007" width="35.75" style="143" customWidth="1"/>
    <col min="11008" max="11008" width="0" style="143" hidden="1" customWidth="1"/>
    <col min="11009" max="11010" width="12" style="143" customWidth="1"/>
    <col min="11011" max="11011" width="8" style="143" bestFit="1" customWidth="1"/>
    <col min="11012" max="11012" width="7.875" style="143" bestFit="1" customWidth="1"/>
    <col min="11013" max="11014" width="0" style="143" hidden="1" customWidth="1"/>
    <col min="11015" max="11262" width="7.875" style="143"/>
    <col min="11263" max="11263" width="35.75" style="143" customWidth="1"/>
    <col min="11264" max="11264" width="0" style="143" hidden="1" customWidth="1"/>
    <col min="11265" max="11266" width="12" style="143" customWidth="1"/>
    <col min="11267" max="11267" width="8" style="143" bestFit="1" customWidth="1"/>
    <col min="11268" max="11268" width="7.875" style="143" bestFit="1" customWidth="1"/>
    <col min="11269" max="11270" width="0" style="143" hidden="1" customWidth="1"/>
    <col min="11271" max="11518" width="7.875" style="143"/>
    <col min="11519" max="11519" width="35.75" style="143" customWidth="1"/>
    <col min="11520" max="11520" width="0" style="143" hidden="1" customWidth="1"/>
    <col min="11521" max="11522" width="12" style="143" customWidth="1"/>
    <col min="11523" max="11523" width="8" style="143" bestFit="1" customWidth="1"/>
    <col min="11524" max="11524" width="7.875" style="143" bestFit="1" customWidth="1"/>
    <col min="11525" max="11526" width="0" style="143" hidden="1" customWidth="1"/>
    <col min="11527" max="11774" width="7.875" style="143"/>
    <col min="11775" max="11775" width="35.75" style="143" customWidth="1"/>
    <col min="11776" max="11776" width="0" style="143" hidden="1" customWidth="1"/>
    <col min="11777" max="11778" width="12" style="143" customWidth="1"/>
    <col min="11779" max="11779" width="8" style="143" bestFit="1" customWidth="1"/>
    <col min="11780" max="11780" width="7.875" style="143" bestFit="1" customWidth="1"/>
    <col min="11781" max="11782" width="0" style="143" hidden="1" customWidth="1"/>
    <col min="11783" max="12030" width="7.875" style="143"/>
    <col min="12031" max="12031" width="35.75" style="143" customWidth="1"/>
    <col min="12032" max="12032" width="0" style="143" hidden="1" customWidth="1"/>
    <col min="12033" max="12034" width="12" style="143" customWidth="1"/>
    <col min="12035" max="12035" width="8" style="143" bestFit="1" customWidth="1"/>
    <col min="12036" max="12036" width="7.875" style="143" bestFit="1" customWidth="1"/>
    <col min="12037" max="12038" width="0" style="143" hidden="1" customWidth="1"/>
    <col min="12039" max="12286" width="7.875" style="143"/>
    <col min="12287" max="12287" width="35.75" style="143" customWidth="1"/>
    <col min="12288" max="12288" width="0" style="143" hidden="1" customWidth="1"/>
    <col min="12289" max="12290" width="12" style="143" customWidth="1"/>
    <col min="12291" max="12291" width="8" style="143" bestFit="1" customWidth="1"/>
    <col min="12292" max="12292" width="7.875" style="143" bestFit="1" customWidth="1"/>
    <col min="12293" max="12294" width="0" style="143" hidden="1" customWidth="1"/>
    <col min="12295" max="12542" width="7.875" style="143"/>
    <col min="12543" max="12543" width="35.75" style="143" customWidth="1"/>
    <col min="12544" max="12544" width="0" style="143" hidden="1" customWidth="1"/>
    <col min="12545" max="12546" width="12" style="143" customWidth="1"/>
    <col min="12547" max="12547" width="8" style="143" bestFit="1" customWidth="1"/>
    <col min="12548" max="12548" width="7.875" style="143" bestFit="1" customWidth="1"/>
    <col min="12549" max="12550" width="0" style="143" hidden="1" customWidth="1"/>
    <col min="12551" max="12798" width="7.875" style="143"/>
    <col min="12799" max="12799" width="35.75" style="143" customWidth="1"/>
    <col min="12800" max="12800" width="0" style="143" hidden="1" customWidth="1"/>
    <col min="12801" max="12802" width="12" style="143" customWidth="1"/>
    <col min="12803" max="12803" width="8" style="143" bestFit="1" customWidth="1"/>
    <col min="12804" max="12804" width="7.875" style="143" bestFit="1" customWidth="1"/>
    <col min="12805" max="12806" width="0" style="143" hidden="1" customWidth="1"/>
    <col min="12807" max="13054" width="7.875" style="143"/>
    <col min="13055" max="13055" width="35.75" style="143" customWidth="1"/>
    <col min="13056" max="13056" width="0" style="143" hidden="1" customWidth="1"/>
    <col min="13057" max="13058" width="12" style="143" customWidth="1"/>
    <col min="13059" max="13059" width="8" style="143" bestFit="1" customWidth="1"/>
    <col min="13060" max="13060" width="7.875" style="143" bestFit="1" customWidth="1"/>
    <col min="13061" max="13062" width="0" style="143" hidden="1" customWidth="1"/>
    <col min="13063" max="13310" width="7.875" style="143"/>
    <col min="13311" max="13311" width="35.75" style="143" customWidth="1"/>
    <col min="13312" max="13312" width="0" style="143" hidden="1" customWidth="1"/>
    <col min="13313" max="13314" width="12" style="143" customWidth="1"/>
    <col min="13315" max="13315" width="8" style="143" bestFit="1" customWidth="1"/>
    <col min="13316" max="13316" width="7.875" style="143" bestFit="1" customWidth="1"/>
    <col min="13317" max="13318" width="0" style="143" hidden="1" customWidth="1"/>
    <col min="13319" max="13566" width="7.875" style="143"/>
    <col min="13567" max="13567" width="35.75" style="143" customWidth="1"/>
    <col min="13568" max="13568" width="0" style="143" hidden="1" customWidth="1"/>
    <col min="13569" max="13570" width="12" style="143" customWidth="1"/>
    <col min="13571" max="13571" width="8" style="143" bestFit="1" customWidth="1"/>
    <col min="13572" max="13572" width="7.875" style="143" bestFit="1" customWidth="1"/>
    <col min="13573" max="13574" width="0" style="143" hidden="1" customWidth="1"/>
    <col min="13575" max="13822" width="7.875" style="143"/>
    <col min="13823" max="13823" width="35.75" style="143" customWidth="1"/>
    <col min="13824" max="13824" width="0" style="143" hidden="1" customWidth="1"/>
    <col min="13825" max="13826" width="12" style="143" customWidth="1"/>
    <col min="13827" max="13827" width="8" style="143" bestFit="1" customWidth="1"/>
    <col min="13828" max="13828" width="7.875" style="143" bestFit="1" customWidth="1"/>
    <col min="13829" max="13830" width="0" style="143" hidden="1" customWidth="1"/>
    <col min="13831" max="14078" width="7.875" style="143"/>
    <col min="14079" max="14079" width="35.75" style="143" customWidth="1"/>
    <col min="14080" max="14080" width="0" style="143" hidden="1" customWidth="1"/>
    <col min="14081" max="14082" width="12" style="143" customWidth="1"/>
    <col min="14083" max="14083" width="8" style="143" bestFit="1" customWidth="1"/>
    <col min="14084" max="14084" width="7.875" style="143" bestFit="1" customWidth="1"/>
    <col min="14085" max="14086" width="0" style="143" hidden="1" customWidth="1"/>
    <col min="14087" max="14334" width="7.875" style="143"/>
    <col min="14335" max="14335" width="35.75" style="143" customWidth="1"/>
    <col min="14336" max="14336" width="0" style="143" hidden="1" customWidth="1"/>
    <col min="14337" max="14338" width="12" style="143" customWidth="1"/>
    <col min="14339" max="14339" width="8" style="143" bestFit="1" customWidth="1"/>
    <col min="14340" max="14340" width="7.875" style="143" bestFit="1" customWidth="1"/>
    <col min="14341" max="14342" width="0" style="143" hidden="1" customWidth="1"/>
    <col min="14343" max="14590" width="7.875" style="143"/>
    <col min="14591" max="14591" width="35.75" style="143" customWidth="1"/>
    <col min="14592" max="14592" width="0" style="143" hidden="1" customWidth="1"/>
    <col min="14593" max="14594" width="12" style="143" customWidth="1"/>
    <col min="14595" max="14595" width="8" style="143" bestFit="1" customWidth="1"/>
    <col min="14596" max="14596" width="7.875" style="143" bestFit="1" customWidth="1"/>
    <col min="14597" max="14598" width="0" style="143" hidden="1" customWidth="1"/>
    <col min="14599" max="14846" width="7.875" style="143"/>
    <col min="14847" max="14847" width="35.75" style="143" customWidth="1"/>
    <col min="14848" max="14848" width="0" style="143" hidden="1" customWidth="1"/>
    <col min="14849" max="14850" width="12" style="143" customWidth="1"/>
    <col min="14851" max="14851" width="8" style="143" bestFit="1" customWidth="1"/>
    <col min="14852" max="14852" width="7.875" style="143" bestFit="1" customWidth="1"/>
    <col min="14853" max="14854" width="0" style="143" hidden="1" customWidth="1"/>
    <col min="14855" max="15102" width="7.875" style="143"/>
    <col min="15103" max="15103" width="35.75" style="143" customWidth="1"/>
    <col min="15104" max="15104" width="0" style="143" hidden="1" customWidth="1"/>
    <col min="15105" max="15106" width="12" style="143" customWidth="1"/>
    <col min="15107" max="15107" width="8" style="143" bestFit="1" customWidth="1"/>
    <col min="15108" max="15108" width="7.875" style="143" bestFit="1" customWidth="1"/>
    <col min="15109" max="15110" width="0" style="143" hidden="1" customWidth="1"/>
    <col min="15111" max="15358" width="7.875" style="143"/>
    <col min="15359" max="15359" width="35.75" style="143" customWidth="1"/>
    <col min="15360" max="15360" width="0" style="143" hidden="1" customWidth="1"/>
    <col min="15361" max="15362" width="12" style="143" customWidth="1"/>
    <col min="15363" max="15363" width="8" style="143" bestFit="1" customWidth="1"/>
    <col min="15364" max="15364" width="7.875" style="143" bestFit="1" customWidth="1"/>
    <col min="15365" max="15366" width="0" style="143" hidden="1" customWidth="1"/>
    <col min="15367" max="15614" width="7.875" style="143"/>
    <col min="15615" max="15615" width="35.75" style="143" customWidth="1"/>
    <col min="15616" max="15616" width="0" style="143" hidden="1" customWidth="1"/>
    <col min="15617" max="15618" width="12" style="143" customWidth="1"/>
    <col min="15619" max="15619" width="8" style="143" bestFit="1" customWidth="1"/>
    <col min="15620" max="15620" width="7.875" style="143" bestFit="1" customWidth="1"/>
    <col min="15621" max="15622" width="0" style="143" hidden="1" customWidth="1"/>
    <col min="15623" max="15870" width="7.875" style="143"/>
    <col min="15871" max="15871" width="35.75" style="143" customWidth="1"/>
    <col min="15872" max="15872" width="0" style="143" hidden="1" customWidth="1"/>
    <col min="15873" max="15874" width="12" style="143" customWidth="1"/>
    <col min="15875" max="15875" width="8" style="143" bestFit="1" customWidth="1"/>
    <col min="15876" max="15876" width="7.875" style="143" bestFit="1" customWidth="1"/>
    <col min="15877" max="15878" width="0" style="143" hidden="1" customWidth="1"/>
    <col min="15879" max="16126" width="7.875" style="143"/>
    <col min="16127" max="16127" width="35.75" style="143" customWidth="1"/>
    <col min="16128" max="16128" width="0" style="143" hidden="1" customWidth="1"/>
    <col min="16129" max="16130" width="12" style="143" customWidth="1"/>
    <col min="16131" max="16131" width="8" style="143" bestFit="1" customWidth="1"/>
    <col min="16132" max="16132" width="7.875" style="143" bestFit="1" customWidth="1"/>
    <col min="16133" max="16134" width="0" style="143" hidden="1" customWidth="1"/>
    <col min="16135" max="16384" width="7.875" style="143"/>
  </cols>
  <sheetData>
    <row r="1" spans="1:5" ht="27" customHeight="1">
      <c r="A1" s="167" t="s">
        <v>195</v>
      </c>
      <c r="B1" s="142"/>
    </row>
    <row r="2" spans="1:5" ht="39.950000000000003" customHeight="1">
      <c r="A2" s="144" t="s">
        <v>177</v>
      </c>
      <c r="B2" s="145"/>
    </row>
    <row r="3" spans="1:5" s="147" customFormat="1" ht="18.75" customHeight="1">
      <c r="A3" s="146"/>
      <c r="B3" s="98" t="s">
        <v>80</v>
      </c>
    </row>
    <row r="4" spans="1:5" s="150" customFormat="1" ht="53.25" customHeight="1">
      <c r="A4" s="148" t="s">
        <v>127</v>
      </c>
      <c r="B4" s="138" t="s">
        <v>165</v>
      </c>
      <c r="C4" s="149"/>
    </row>
    <row r="5" spans="1:5" s="153" customFormat="1" ht="53.25" customHeight="1">
      <c r="A5" s="151"/>
      <c r="B5" s="151"/>
      <c r="C5" s="152"/>
    </row>
    <row r="6" spans="1:5" s="147" customFormat="1" ht="53.25" customHeight="1">
      <c r="A6" s="151"/>
      <c r="B6" s="151"/>
      <c r="C6" s="154"/>
      <c r="E6" s="147">
        <v>988753</v>
      </c>
    </row>
    <row r="7" spans="1:5" s="147" customFormat="1" ht="53.25" customHeight="1">
      <c r="A7" s="151"/>
      <c r="B7" s="151"/>
      <c r="C7" s="154"/>
      <c r="E7" s="147">
        <v>822672</v>
      </c>
    </row>
    <row r="8" spans="1:5" s="158" customFormat="1" ht="53.25" customHeight="1">
      <c r="A8" s="155" t="s">
        <v>51</v>
      </c>
      <c r="B8" s="156"/>
      <c r="C8" s="157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2"/>
  <sheetViews>
    <sheetView tabSelected="1" workbookViewId="0">
      <selection activeCell="B5" sqref="B5"/>
    </sheetView>
  </sheetViews>
  <sheetFormatPr defaultRowHeight="15.75"/>
  <cols>
    <col min="1" max="1" width="17.125" style="72" customWidth="1"/>
    <col min="2" max="2" width="36.875" style="72" customWidth="1"/>
    <col min="3" max="3" width="17.25" style="74" customWidth="1"/>
    <col min="4" max="16384" width="9" style="72"/>
  </cols>
  <sheetData>
    <row r="1" spans="1:5" ht="22.5" customHeight="1">
      <c r="A1" s="75" t="s">
        <v>196</v>
      </c>
    </row>
    <row r="2" spans="1:5" ht="24.75" customHeight="1">
      <c r="A2" s="175" t="s">
        <v>179</v>
      </c>
      <c r="B2" s="176"/>
      <c r="C2" s="176"/>
    </row>
    <row r="3" spans="1:5" s="75" customFormat="1" ht="24" customHeight="1">
      <c r="C3" s="73" t="s">
        <v>50</v>
      </c>
    </row>
    <row r="4" spans="1:5" s="81" customFormat="1" ht="33" customHeight="1">
      <c r="A4" s="86" t="s">
        <v>52</v>
      </c>
      <c r="B4" s="86" t="s">
        <v>53</v>
      </c>
      <c r="C4" s="91" t="s">
        <v>54</v>
      </c>
    </row>
    <row r="5" spans="1:5" s="81" customFormat="1" ht="24.75" customHeight="1">
      <c r="A5" s="79">
        <v>102</v>
      </c>
      <c r="B5" s="182" t="s">
        <v>199</v>
      </c>
      <c r="C5" s="80"/>
    </row>
    <row r="6" spans="1:5" s="122" customFormat="1" ht="24.75" customHeight="1">
      <c r="A6" s="121">
        <v>10201</v>
      </c>
      <c r="B6" s="121" t="s">
        <v>93</v>
      </c>
      <c r="C6" s="121"/>
    </row>
    <row r="7" spans="1:5" s="125" customFormat="1" ht="24.75" customHeight="1">
      <c r="A7" s="123">
        <v>1020101</v>
      </c>
      <c r="B7" s="123" t="s">
        <v>94</v>
      </c>
      <c r="C7" s="124"/>
      <c r="E7" s="126"/>
    </row>
    <row r="8" spans="1:5" s="75" customFormat="1" ht="24.75" customHeight="1">
      <c r="A8" s="82" t="s">
        <v>4</v>
      </c>
      <c r="B8" s="83"/>
      <c r="C8" s="84"/>
    </row>
    <row r="9" spans="1:5" s="81" customFormat="1" ht="24.75" customHeight="1">
      <c r="A9" s="121">
        <v>10202</v>
      </c>
      <c r="B9" s="121" t="s">
        <v>95</v>
      </c>
      <c r="C9" s="80"/>
    </row>
    <row r="10" spans="1:5" s="75" customFormat="1" ht="24.75" customHeight="1">
      <c r="A10" s="123">
        <v>1020201</v>
      </c>
      <c r="B10" s="123" t="s">
        <v>96</v>
      </c>
      <c r="C10" s="84"/>
      <c r="E10" s="85"/>
    </row>
    <row r="11" spans="1:5" s="75" customFormat="1" ht="24.75" customHeight="1">
      <c r="A11" s="82" t="s">
        <v>4</v>
      </c>
      <c r="B11" s="83"/>
      <c r="C11" s="84"/>
    </row>
    <row r="12" spans="1:5" s="81" customFormat="1" ht="24.75" customHeight="1">
      <c r="A12" s="121" t="s">
        <v>106</v>
      </c>
      <c r="B12" s="135" t="s">
        <v>107</v>
      </c>
      <c r="C12" s="80"/>
    </row>
    <row r="13" spans="1:5" s="75" customFormat="1" ht="24.75" customHeight="1">
      <c r="A13" s="123">
        <v>1020301</v>
      </c>
      <c r="B13" s="136" t="s">
        <v>108</v>
      </c>
      <c r="C13" s="84"/>
      <c r="E13" s="85"/>
    </row>
    <row r="14" spans="1:5" s="75" customFormat="1" ht="24.75" customHeight="1">
      <c r="A14" s="82" t="s">
        <v>4</v>
      </c>
      <c r="B14" s="83"/>
      <c r="C14" s="84"/>
    </row>
    <row r="15" spans="1:5" s="81" customFormat="1" ht="24.75" customHeight="1">
      <c r="A15" s="121" t="s">
        <v>109</v>
      </c>
      <c r="B15" s="135" t="s">
        <v>110</v>
      </c>
      <c r="C15" s="80"/>
    </row>
    <row r="16" spans="1:5" s="75" customFormat="1" ht="24.75" customHeight="1">
      <c r="A16" s="123">
        <v>1020401</v>
      </c>
      <c r="B16" s="136" t="s">
        <v>111</v>
      </c>
      <c r="C16" s="84"/>
      <c r="E16" s="85"/>
    </row>
    <row r="17" spans="1:5" s="75" customFormat="1" ht="24.75" customHeight="1">
      <c r="A17" s="82" t="s">
        <v>4</v>
      </c>
      <c r="B17" s="83"/>
      <c r="C17" s="84"/>
    </row>
    <row r="18" spans="1:5" s="81" customFormat="1" ht="24.75" customHeight="1">
      <c r="A18" s="121" t="s">
        <v>112</v>
      </c>
      <c r="B18" s="135" t="s">
        <v>113</v>
      </c>
      <c r="C18" s="80"/>
    </row>
    <row r="19" spans="1:5" s="75" customFormat="1" ht="24.75" customHeight="1">
      <c r="A19" s="123">
        <v>1020501</v>
      </c>
      <c r="B19" s="136" t="s">
        <v>114</v>
      </c>
      <c r="C19" s="84"/>
      <c r="E19" s="85"/>
    </row>
    <row r="20" spans="1:5" s="75" customFormat="1" ht="24.75" customHeight="1">
      <c r="A20" s="82" t="s">
        <v>4</v>
      </c>
      <c r="B20" s="83"/>
      <c r="C20" s="84"/>
    </row>
    <row r="21" spans="1:5" s="81" customFormat="1" ht="24.75" customHeight="1">
      <c r="A21" s="121" t="s">
        <v>0</v>
      </c>
      <c r="B21" s="135"/>
      <c r="C21" s="80"/>
    </row>
    <row r="22" spans="1:5" s="81" customFormat="1" ht="24.75" customHeight="1">
      <c r="A22" s="177" t="s">
        <v>51</v>
      </c>
      <c r="B22" s="178"/>
      <c r="C22" s="80"/>
    </row>
  </sheetData>
  <mergeCells count="2">
    <mergeCell ref="A2:C2"/>
    <mergeCell ref="A22:B2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8"/>
  <sheetViews>
    <sheetView workbookViewId="0">
      <selection activeCell="AI17" sqref="AI17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2" hidden="1" customWidth="1"/>
    <col min="6" max="6" width="8.125" style="32" hidden="1" customWidth="1"/>
    <col min="7" max="7" width="9.625" style="33" hidden="1" customWidth="1"/>
    <col min="8" max="8" width="17.5" style="33" hidden="1" customWidth="1"/>
    <col min="9" max="9" width="12.5" style="34" hidden="1" customWidth="1"/>
    <col min="10" max="10" width="7" style="35" hidden="1" customWidth="1"/>
    <col min="11" max="12" width="7" style="32" hidden="1" customWidth="1"/>
    <col min="13" max="13" width="13.875" style="32" hidden="1" customWidth="1"/>
    <col min="14" max="14" width="7.875" style="32" hidden="1" customWidth="1"/>
    <col min="15" max="15" width="9.5" style="32" hidden="1" customWidth="1"/>
    <col min="16" max="16" width="6.875" style="32" hidden="1" customWidth="1"/>
    <col min="17" max="17" width="9" style="32" hidden="1" customWidth="1"/>
    <col min="18" max="18" width="5.875" style="32" hidden="1" customWidth="1"/>
    <col min="19" max="19" width="5.25" style="32" hidden="1" customWidth="1"/>
    <col min="20" max="20" width="6.5" style="32" hidden="1" customWidth="1"/>
    <col min="21" max="22" width="7" style="32" hidden="1" customWidth="1"/>
    <col min="23" max="23" width="10.625" style="32" hidden="1" customWidth="1"/>
    <col min="24" max="24" width="10.5" style="32" hidden="1" customWidth="1"/>
    <col min="25" max="25" width="7" style="32" hidden="1" customWidth="1"/>
    <col min="26" max="16384" width="7" style="32"/>
  </cols>
  <sheetData>
    <row r="1" spans="1:25" ht="21.75" customHeight="1">
      <c r="A1" s="31" t="s">
        <v>197</v>
      </c>
    </row>
    <row r="2" spans="1:25" ht="24">
      <c r="A2" s="170" t="s">
        <v>178</v>
      </c>
      <c r="B2" s="172"/>
      <c r="C2" s="171"/>
      <c r="G2" s="32"/>
      <c r="H2" s="32"/>
      <c r="I2" s="32"/>
    </row>
    <row r="3" spans="1:25" s="3" customFormat="1" ht="21" customHeight="1">
      <c r="A3" s="4"/>
      <c r="C3" s="36" t="s">
        <v>24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7" t="s">
        <v>25</v>
      </c>
      <c r="B4" s="38" t="s">
        <v>26</v>
      </c>
      <c r="C4" s="39" t="s">
        <v>42</v>
      </c>
      <c r="G4" s="40" t="s">
        <v>27</v>
      </c>
      <c r="H4" s="40" t="s">
        <v>28</v>
      </c>
      <c r="I4" s="40" t="s">
        <v>29</v>
      </c>
      <c r="J4" s="2"/>
      <c r="M4" s="40" t="s">
        <v>27</v>
      </c>
      <c r="N4" s="41" t="s">
        <v>28</v>
      </c>
      <c r="O4" s="40" t="s">
        <v>29</v>
      </c>
    </row>
    <row r="5" spans="1:25" s="3" customFormat="1" ht="26.25" customHeight="1">
      <c r="A5" s="7" t="s">
        <v>77</v>
      </c>
      <c r="B5" s="42" t="s">
        <v>89</v>
      </c>
      <c r="C5" s="5"/>
      <c r="D5" s="43">
        <v>105429</v>
      </c>
      <c r="E5" s="44">
        <v>595734.14</v>
      </c>
      <c r="F5" s="3">
        <f>104401+13602</f>
        <v>118003</v>
      </c>
      <c r="G5" s="45" t="s">
        <v>8</v>
      </c>
      <c r="H5" s="45" t="s">
        <v>31</v>
      </c>
      <c r="I5" s="46">
        <v>596221.15</v>
      </c>
      <c r="J5" s="2">
        <f t="shared" ref="J5:J14" si="0">G5-A5</f>
        <v>-8</v>
      </c>
      <c r="K5" s="43">
        <f t="shared" ref="K5:K14" si="1">I5-C5</f>
        <v>596221.15</v>
      </c>
      <c r="L5" s="43">
        <v>75943</v>
      </c>
      <c r="M5" s="45" t="s">
        <v>8</v>
      </c>
      <c r="N5" s="45" t="s">
        <v>31</v>
      </c>
      <c r="O5" s="46">
        <v>643048.94999999995</v>
      </c>
      <c r="P5" s="2">
        <f t="shared" ref="P5:P14" si="2">M5-A5</f>
        <v>-8</v>
      </c>
      <c r="Q5" s="43">
        <f t="shared" ref="Q5:Q14" si="3">O5-C5</f>
        <v>643048.94999999995</v>
      </c>
      <c r="S5" s="3">
        <v>717759</v>
      </c>
      <c r="U5" s="47" t="s">
        <v>8</v>
      </c>
      <c r="V5" s="47" t="s">
        <v>31</v>
      </c>
      <c r="W5" s="48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111" customFormat="1" ht="26.25" customHeight="1">
      <c r="A6" s="95" t="s">
        <v>78</v>
      </c>
      <c r="B6" s="94" t="s">
        <v>90</v>
      </c>
      <c r="C6" s="109"/>
      <c r="D6" s="110"/>
      <c r="E6" s="110">
        <v>7616.62</v>
      </c>
      <c r="G6" s="65" t="s">
        <v>7</v>
      </c>
      <c r="H6" s="65" t="s">
        <v>32</v>
      </c>
      <c r="I6" s="112">
        <v>7616.62</v>
      </c>
      <c r="J6" s="113">
        <f t="shared" si="0"/>
        <v>-800</v>
      </c>
      <c r="K6" s="110">
        <f t="shared" si="1"/>
        <v>7616.62</v>
      </c>
      <c r="L6" s="110"/>
      <c r="M6" s="65" t="s">
        <v>7</v>
      </c>
      <c r="N6" s="65" t="s">
        <v>32</v>
      </c>
      <c r="O6" s="112">
        <v>7749.58</v>
      </c>
      <c r="P6" s="113">
        <f t="shared" si="2"/>
        <v>-800</v>
      </c>
      <c r="Q6" s="110">
        <f t="shared" si="3"/>
        <v>7749.58</v>
      </c>
      <c r="U6" s="66" t="s">
        <v>7</v>
      </c>
      <c r="V6" s="66" t="s">
        <v>32</v>
      </c>
      <c r="W6" s="114">
        <v>8475.4699999999993</v>
      </c>
      <c r="X6" s="111">
        <f t="shared" si="4"/>
        <v>-8475.4699999999993</v>
      </c>
      <c r="Y6" s="111">
        <f t="shared" si="5"/>
        <v>-800</v>
      </c>
    </row>
    <row r="7" spans="1:25" s="117" customFormat="1" ht="26.25" customHeight="1">
      <c r="A7" s="67" t="s">
        <v>15</v>
      </c>
      <c r="B7" s="49" t="s">
        <v>91</v>
      </c>
      <c r="C7" s="115"/>
      <c r="D7" s="116"/>
      <c r="E7" s="116">
        <v>3922.87</v>
      </c>
      <c r="G7" s="69" t="s">
        <v>6</v>
      </c>
      <c r="H7" s="69" t="s">
        <v>34</v>
      </c>
      <c r="I7" s="118">
        <v>3922.87</v>
      </c>
      <c r="J7" s="119">
        <f t="shared" si="0"/>
        <v>-80000</v>
      </c>
      <c r="K7" s="116">
        <f t="shared" si="1"/>
        <v>3922.87</v>
      </c>
      <c r="L7" s="116">
        <v>750</v>
      </c>
      <c r="M7" s="69" t="s">
        <v>6</v>
      </c>
      <c r="N7" s="69" t="s">
        <v>34</v>
      </c>
      <c r="O7" s="118">
        <v>4041.81</v>
      </c>
      <c r="P7" s="119">
        <f t="shared" si="2"/>
        <v>-80000</v>
      </c>
      <c r="Q7" s="116">
        <f t="shared" si="3"/>
        <v>4041.81</v>
      </c>
      <c r="U7" s="70" t="s">
        <v>6</v>
      </c>
      <c r="V7" s="70" t="s">
        <v>34</v>
      </c>
      <c r="W7" s="120">
        <v>4680.9399999999996</v>
      </c>
      <c r="X7" s="117">
        <f t="shared" si="4"/>
        <v>-4680.9399999999996</v>
      </c>
      <c r="Y7" s="117">
        <f t="shared" si="5"/>
        <v>-80000</v>
      </c>
    </row>
    <row r="8" spans="1:25" s="3" customFormat="1" ht="26.25" customHeight="1">
      <c r="A8" s="82" t="s">
        <v>4</v>
      </c>
      <c r="B8" s="49"/>
      <c r="C8" s="5"/>
      <c r="D8" s="50"/>
      <c r="E8" s="50">
        <v>135.6</v>
      </c>
      <c r="G8" s="45" t="s">
        <v>5</v>
      </c>
      <c r="H8" s="45" t="s">
        <v>35</v>
      </c>
      <c r="I8" s="46">
        <v>135.6</v>
      </c>
      <c r="J8" s="2" t="e">
        <f t="shared" si="0"/>
        <v>#VALUE!</v>
      </c>
      <c r="K8" s="43">
        <f t="shared" si="1"/>
        <v>135.6</v>
      </c>
      <c r="L8" s="43"/>
      <c r="M8" s="45" t="s">
        <v>5</v>
      </c>
      <c r="N8" s="45" t="s">
        <v>35</v>
      </c>
      <c r="O8" s="46">
        <v>135.6</v>
      </c>
      <c r="P8" s="2" t="e">
        <f t="shared" si="2"/>
        <v>#VALUE!</v>
      </c>
      <c r="Q8" s="43">
        <f t="shared" si="3"/>
        <v>135.6</v>
      </c>
      <c r="U8" s="47" t="s">
        <v>5</v>
      </c>
      <c r="V8" s="47" t="s">
        <v>35</v>
      </c>
      <c r="W8" s="48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95" t="s">
        <v>79</v>
      </c>
      <c r="B9" s="95" t="s">
        <v>92</v>
      </c>
      <c r="C9" s="5"/>
      <c r="D9" s="43"/>
      <c r="E9" s="43">
        <v>7616.62</v>
      </c>
      <c r="G9" s="45" t="s">
        <v>7</v>
      </c>
      <c r="H9" s="45" t="s">
        <v>32</v>
      </c>
      <c r="I9" s="46">
        <v>7616.62</v>
      </c>
      <c r="J9" s="2">
        <f t="shared" ref="J9:J11" si="6">G9-A9</f>
        <v>-801</v>
      </c>
      <c r="K9" s="43">
        <f t="shared" ref="K9:K11" si="7">I9-C9</f>
        <v>7616.62</v>
      </c>
      <c r="L9" s="43"/>
      <c r="M9" s="45" t="s">
        <v>7</v>
      </c>
      <c r="N9" s="45" t="s">
        <v>32</v>
      </c>
      <c r="O9" s="46">
        <v>7749.58</v>
      </c>
      <c r="P9" s="2">
        <f t="shared" ref="P9:P11" si="8">M9-A9</f>
        <v>-801</v>
      </c>
      <c r="Q9" s="43">
        <f t="shared" ref="Q9:Q11" si="9">O9-C9</f>
        <v>7749.58</v>
      </c>
      <c r="U9" s="47" t="s">
        <v>7</v>
      </c>
      <c r="V9" s="47" t="s">
        <v>32</v>
      </c>
      <c r="W9" s="48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67" t="s">
        <v>20</v>
      </c>
      <c r="B10" s="71" t="s">
        <v>129</v>
      </c>
      <c r="C10" s="5"/>
      <c r="D10" s="43"/>
      <c r="E10" s="43">
        <v>3922.87</v>
      </c>
      <c r="G10" s="45" t="s">
        <v>6</v>
      </c>
      <c r="H10" s="45" t="s">
        <v>34</v>
      </c>
      <c r="I10" s="46">
        <v>3922.87</v>
      </c>
      <c r="J10" s="2">
        <f t="shared" si="6"/>
        <v>-80100</v>
      </c>
      <c r="K10" s="43">
        <f t="shared" si="7"/>
        <v>3922.87</v>
      </c>
      <c r="L10" s="43">
        <v>750</v>
      </c>
      <c r="M10" s="45" t="s">
        <v>6</v>
      </c>
      <c r="N10" s="45" t="s">
        <v>34</v>
      </c>
      <c r="O10" s="46">
        <v>4041.81</v>
      </c>
      <c r="P10" s="2">
        <f t="shared" si="8"/>
        <v>-80100</v>
      </c>
      <c r="Q10" s="43">
        <f t="shared" si="9"/>
        <v>4041.81</v>
      </c>
      <c r="U10" s="47" t="s">
        <v>6</v>
      </c>
      <c r="V10" s="47" t="s">
        <v>34</v>
      </c>
      <c r="W10" s="48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82" t="s">
        <v>4</v>
      </c>
      <c r="B11" s="49"/>
      <c r="C11" s="5"/>
      <c r="D11" s="50"/>
      <c r="E11" s="50">
        <v>135.6</v>
      </c>
      <c r="G11" s="45" t="s">
        <v>5</v>
      </c>
      <c r="H11" s="45" t="s">
        <v>35</v>
      </c>
      <c r="I11" s="46">
        <v>135.6</v>
      </c>
      <c r="J11" s="2" t="e">
        <f t="shared" si="6"/>
        <v>#VALUE!</v>
      </c>
      <c r="K11" s="43">
        <f t="shared" si="7"/>
        <v>135.6</v>
      </c>
      <c r="L11" s="43"/>
      <c r="M11" s="45" t="s">
        <v>5</v>
      </c>
      <c r="N11" s="45" t="s">
        <v>35</v>
      </c>
      <c r="O11" s="46">
        <v>135.6</v>
      </c>
      <c r="P11" s="2" t="e">
        <f t="shared" si="8"/>
        <v>#VALUE!</v>
      </c>
      <c r="Q11" s="43">
        <f t="shared" si="9"/>
        <v>135.6</v>
      </c>
      <c r="U11" s="47" t="s">
        <v>5</v>
      </c>
      <c r="V11" s="47" t="s">
        <v>35</v>
      </c>
      <c r="W11" s="48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95" t="s">
        <v>115</v>
      </c>
      <c r="B12" s="137" t="s">
        <v>116</v>
      </c>
      <c r="C12" s="5"/>
      <c r="D12" s="43"/>
      <c r="E12" s="43">
        <v>7616.62</v>
      </c>
      <c r="G12" s="45" t="s">
        <v>7</v>
      </c>
      <c r="H12" s="45" t="s">
        <v>32</v>
      </c>
      <c r="I12" s="46">
        <v>7616.62</v>
      </c>
      <c r="J12" s="2">
        <f t="shared" si="0"/>
        <v>-802</v>
      </c>
      <c r="K12" s="43">
        <f t="shared" si="1"/>
        <v>7616.62</v>
      </c>
      <c r="L12" s="43"/>
      <c r="M12" s="45" t="s">
        <v>7</v>
      </c>
      <c r="N12" s="45" t="s">
        <v>32</v>
      </c>
      <c r="O12" s="46">
        <v>7749.58</v>
      </c>
      <c r="P12" s="2">
        <f t="shared" si="2"/>
        <v>-802</v>
      </c>
      <c r="Q12" s="43">
        <f t="shared" si="3"/>
        <v>7749.58</v>
      </c>
      <c r="U12" s="47" t="s">
        <v>7</v>
      </c>
      <c r="V12" s="47" t="s">
        <v>32</v>
      </c>
      <c r="W12" s="48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67" t="s">
        <v>117</v>
      </c>
      <c r="B13" s="71" t="s">
        <v>118</v>
      </c>
      <c r="C13" s="5"/>
      <c r="D13" s="43"/>
      <c r="E13" s="43">
        <v>3922.87</v>
      </c>
      <c r="G13" s="45" t="s">
        <v>6</v>
      </c>
      <c r="H13" s="45" t="s">
        <v>34</v>
      </c>
      <c r="I13" s="46">
        <v>3922.87</v>
      </c>
      <c r="J13" s="2">
        <f t="shared" si="0"/>
        <v>-80200</v>
      </c>
      <c r="K13" s="43">
        <f t="shared" si="1"/>
        <v>3922.87</v>
      </c>
      <c r="L13" s="43">
        <v>750</v>
      </c>
      <c r="M13" s="45" t="s">
        <v>6</v>
      </c>
      <c r="N13" s="45" t="s">
        <v>34</v>
      </c>
      <c r="O13" s="46">
        <v>4041.81</v>
      </c>
      <c r="P13" s="2">
        <f t="shared" si="2"/>
        <v>-80200</v>
      </c>
      <c r="Q13" s="43">
        <f t="shared" si="3"/>
        <v>4041.81</v>
      </c>
      <c r="U13" s="47" t="s">
        <v>6</v>
      </c>
      <c r="V13" s="47" t="s">
        <v>34</v>
      </c>
      <c r="W13" s="48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82" t="s">
        <v>4</v>
      </c>
      <c r="B14" s="49"/>
      <c r="C14" s="5"/>
      <c r="D14" s="50"/>
      <c r="E14" s="50">
        <v>135.6</v>
      </c>
      <c r="G14" s="45" t="s">
        <v>5</v>
      </c>
      <c r="H14" s="45" t="s">
        <v>35</v>
      </c>
      <c r="I14" s="46">
        <v>135.6</v>
      </c>
      <c r="J14" s="2" t="e">
        <f t="shared" si="0"/>
        <v>#VALUE!</v>
      </c>
      <c r="K14" s="43">
        <f t="shared" si="1"/>
        <v>135.6</v>
      </c>
      <c r="L14" s="43"/>
      <c r="M14" s="45" t="s">
        <v>5</v>
      </c>
      <c r="N14" s="45" t="s">
        <v>35</v>
      </c>
      <c r="O14" s="46">
        <v>135.6</v>
      </c>
      <c r="P14" s="2" t="e">
        <f t="shared" si="2"/>
        <v>#VALUE!</v>
      </c>
      <c r="Q14" s="43">
        <f t="shared" si="3"/>
        <v>135.6</v>
      </c>
      <c r="U14" s="47" t="s">
        <v>5</v>
      </c>
      <c r="V14" s="47" t="s">
        <v>35</v>
      </c>
      <c r="W14" s="48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95" t="s">
        <v>119</v>
      </c>
      <c r="B15" s="137" t="s">
        <v>126</v>
      </c>
      <c r="C15" s="5"/>
      <c r="D15" s="43"/>
      <c r="E15" s="43">
        <v>7616.62</v>
      </c>
      <c r="G15" s="45" t="s">
        <v>7</v>
      </c>
      <c r="H15" s="45" t="s">
        <v>32</v>
      </c>
      <c r="I15" s="46">
        <v>7616.62</v>
      </c>
      <c r="J15" s="2">
        <f t="shared" ref="J15:J20" si="12">G15-A15</f>
        <v>-803</v>
      </c>
      <c r="K15" s="43">
        <f t="shared" ref="K15:K20" si="13">I15-C15</f>
        <v>7616.62</v>
      </c>
      <c r="L15" s="43"/>
      <c r="M15" s="45" t="s">
        <v>7</v>
      </c>
      <c r="N15" s="45" t="s">
        <v>32</v>
      </c>
      <c r="O15" s="46">
        <v>7749.58</v>
      </c>
      <c r="P15" s="2">
        <f t="shared" ref="P15:P20" si="14">M15-A15</f>
        <v>-803</v>
      </c>
      <c r="Q15" s="43">
        <f t="shared" ref="Q15:Q20" si="15">O15-C15</f>
        <v>7749.58</v>
      </c>
      <c r="U15" s="47" t="s">
        <v>7</v>
      </c>
      <c r="V15" s="47" t="s">
        <v>32</v>
      </c>
      <c r="W15" s="48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67" t="s">
        <v>120</v>
      </c>
      <c r="B16" s="71" t="s">
        <v>121</v>
      </c>
      <c r="C16" s="5"/>
      <c r="D16" s="43"/>
      <c r="E16" s="43">
        <v>3922.87</v>
      </c>
      <c r="G16" s="45" t="s">
        <v>6</v>
      </c>
      <c r="H16" s="45" t="s">
        <v>34</v>
      </c>
      <c r="I16" s="46">
        <v>3922.87</v>
      </c>
      <c r="J16" s="2">
        <f t="shared" si="12"/>
        <v>-80300</v>
      </c>
      <c r="K16" s="43">
        <f t="shared" si="13"/>
        <v>3922.87</v>
      </c>
      <c r="L16" s="43">
        <v>750</v>
      </c>
      <c r="M16" s="45" t="s">
        <v>6</v>
      </c>
      <c r="N16" s="45" t="s">
        <v>34</v>
      </c>
      <c r="O16" s="46">
        <v>4041.81</v>
      </c>
      <c r="P16" s="2">
        <f t="shared" si="14"/>
        <v>-80300</v>
      </c>
      <c r="Q16" s="43">
        <f t="shared" si="15"/>
        <v>4041.81</v>
      </c>
      <c r="U16" s="47" t="s">
        <v>6</v>
      </c>
      <c r="V16" s="47" t="s">
        <v>34</v>
      </c>
      <c r="W16" s="48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82" t="s">
        <v>4</v>
      </c>
      <c r="B17" s="49"/>
      <c r="C17" s="5"/>
      <c r="D17" s="50"/>
      <c r="E17" s="50">
        <v>135.6</v>
      </c>
      <c r="G17" s="45" t="s">
        <v>5</v>
      </c>
      <c r="H17" s="45" t="s">
        <v>35</v>
      </c>
      <c r="I17" s="46">
        <v>135.6</v>
      </c>
      <c r="J17" s="2" t="e">
        <f t="shared" si="12"/>
        <v>#VALUE!</v>
      </c>
      <c r="K17" s="43">
        <f t="shared" si="13"/>
        <v>135.6</v>
      </c>
      <c r="L17" s="43"/>
      <c r="M17" s="45" t="s">
        <v>5</v>
      </c>
      <c r="N17" s="45" t="s">
        <v>35</v>
      </c>
      <c r="O17" s="46">
        <v>135.6</v>
      </c>
      <c r="P17" s="2" t="e">
        <f t="shared" si="14"/>
        <v>#VALUE!</v>
      </c>
      <c r="Q17" s="43">
        <f t="shared" si="15"/>
        <v>135.6</v>
      </c>
      <c r="U17" s="47" t="s">
        <v>5</v>
      </c>
      <c r="V17" s="47" t="s">
        <v>35</v>
      </c>
      <c r="W17" s="48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95" t="s">
        <v>122</v>
      </c>
      <c r="B18" s="137" t="s">
        <v>123</v>
      </c>
      <c r="C18" s="5"/>
      <c r="D18" s="43"/>
      <c r="E18" s="43">
        <v>7616.62</v>
      </c>
      <c r="G18" s="45" t="s">
        <v>7</v>
      </c>
      <c r="H18" s="45" t="s">
        <v>32</v>
      </c>
      <c r="I18" s="46">
        <v>7616.62</v>
      </c>
      <c r="J18" s="2">
        <f t="shared" si="12"/>
        <v>-804</v>
      </c>
      <c r="K18" s="43">
        <f t="shared" si="13"/>
        <v>7616.62</v>
      </c>
      <c r="L18" s="43"/>
      <c r="M18" s="45" t="s">
        <v>7</v>
      </c>
      <c r="N18" s="45" t="s">
        <v>32</v>
      </c>
      <c r="O18" s="46">
        <v>7749.58</v>
      </c>
      <c r="P18" s="2">
        <f t="shared" si="14"/>
        <v>-804</v>
      </c>
      <c r="Q18" s="43">
        <f t="shared" si="15"/>
        <v>7749.58</v>
      </c>
      <c r="U18" s="47" t="s">
        <v>7</v>
      </c>
      <c r="V18" s="47" t="s">
        <v>32</v>
      </c>
      <c r="W18" s="48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67" t="s">
        <v>124</v>
      </c>
      <c r="B19" s="71" t="s">
        <v>125</v>
      </c>
      <c r="C19" s="5"/>
      <c r="D19" s="43"/>
      <c r="E19" s="43">
        <v>3922.87</v>
      </c>
      <c r="G19" s="45" t="s">
        <v>6</v>
      </c>
      <c r="H19" s="45" t="s">
        <v>34</v>
      </c>
      <c r="I19" s="46">
        <v>3922.87</v>
      </c>
      <c r="J19" s="2">
        <f t="shared" si="12"/>
        <v>-80400</v>
      </c>
      <c r="K19" s="43">
        <f t="shared" si="13"/>
        <v>3922.87</v>
      </c>
      <c r="L19" s="43">
        <v>750</v>
      </c>
      <c r="M19" s="45" t="s">
        <v>6</v>
      </c>
      <c r="N19" s="45" t="s">
        <v>34</v>
      </c>
      <c r="O19" s="46">
        <v>4041.81</v>
      </c>
      <c r="P19" s="2">
        <f t="shared" si="14"/>
        <v>-80400</v>
      </c>
      <c r="Q19" s="43">
        <f t="shared" si="15"/>
        <v>4041.81</v>
      </c>
      <c r="U19" s="47" t="s">
        <v>6</v>
      </c>
      <c r="V19" s="47" t="s">
        <v>34</v>
      </c>
      <c r="W19" s="48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82" t="s">
        <v>4</v>
      </c>
      <c r="B20" s="49"/>
      <c r="C20" s="5"/>
      <c r="D20" s="50"/>
      <c r="E20" s="50">
        <v>135.6</v>
      </c>
      <c r="G20" s="45" t="s">
        <v>5</v>
      </c>
      <c r="H20" s="45" t="s">
        <v>35</v>
      </c>
      <c r="I20" s="46">
        <v>135.6</v>
      </c>
      <c r="J20" s="2" t="e">
        <f t="shared" si="12"/>
        <v>#VALUE!</v>
      </c>
      <c r="K20" s="43">
        <f t="shared" si="13"/>
        <v>135.6</v>
      </c>
      <c r="L20" s="43"/>
      <c r="M20" s="45" t="s">
        <v>5</v>
      </c>
      <c r="N20" s="45" t="s">
        <v>35</v>
      </c>
      <c r="O20" s="46">
        <v>135.6</v>
      </c>
      <c r="P20" s="2" t="e">
        <f t="shared" si="14"/>
        <v>#VALUE!</v>
      </c>
      <c r="Q20" s="43">
        <f t="shared" si="15"/>
        <v>135.6</v>
      </c>
      <c r="U20" s="47" t="s">
        <v>5</v>
      </c>
      <c r="V20" s="47" t="s">
        <v>35</v>
      </c>
      <c r="W20" s="48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95" t="s">
        <v>0</v>
      </c>
      <c r="B21" s="137"/>
      <c r="C21" s="5"/>
      <c r="D21" s="43"/>
      <c r="E21" s="43">
        <v>7616.62</v>
      </c>
      <c r="G21" s="45" t="s">
        <v>7</v>
      </c>
      <c r="H21" s="45" t="s">
        <v>32</v>
      </c>
      <c r="I21" s="46">
        <v>7616.62</v>
      </c>
      <c r="J21" s="2" t="e">
        <f t="shared" ref="J21" si="18">G21-A21</f>
        <v>#VALUE!</v>
      </c>
      <c r="K21" s="43">
        <f t="shared" ref="K21" si="19">I21-C21</f>
        <v>7616.62</v>
      </c>
      <c r="L21" s="43"/>
      <c r="M21" s="45" t="s">
        <v>7</v>
      </c>
      <c r="N21" s="45" t="s">
        <v>32</v>
      </c>
      <c r="O21" s="46">
        <v>7749.58</v>
      </c>
      <c r="P21" s="2" t="e">
        <f t="shared" ref="P21" si="20">M21-A21</f>
        <v>#VALUE!</v>
      </c>
      <c r="Q21" s="43">
        <f t="shared" ref="Q21" si="21">O21-C21</f>
        <v>7749.58</v>
      </c>
      <c r="U21" s="47" t="s">
        <v>7</v>
      </c>
      <c r="V21" s="47" t="s">
        <v>32</v>
      </c>
      <c r="W21" s="48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173" t="s">
        <v>37</v>
      </c>
      <c r="B22" s="174"/>
      <c r="C22" s="9"/>
      <c r="G22" s="40" t="str">
        <f>""</f>
        <v/>
      </c>
      <c r="H22" s="40" t="str">
        <f>""</f>
        <v/>
      </c>
      <c r="I22" s="40" t="str">
        <f>""</f>
        <v/>
      </c>
      <c r="J22" s="2"/>
      <c r="M22" s="40" t="str">
        <f>""</f>
        <v/>
      </c>
      <c r="N22" s="41" t="str">
        <f>""</f>
        <v/>
      </c>
      <c r="O22" s="40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51"/>
      <c r="U23" s="52" t="s">
        <v>3</v>
      </c>
      <c r="V23" s="52" t="s">
        <v>38</v>
      </c>
      <c r="W23" s="53">
        <v>19998</v>
      </c>
      <c r="X23" s="32">
        <f>C23-W23</f>
        <v>-19998</v>
      </c>
      <c r="Y23" s="32">
        <f>U23-A23</f>
        <v>232</v>
      </c>
    </row>
    <row r="24" spans="1:25" ht="19.5" customHeight="1">
      <c r="Q24" s="51"/>
      <c r="U24" s="52" t="s">
        <v>2</v>
      </c>
      <c r="V24" s="52" t="s">
        <v>39</v>
      </c>
      <c r="W24" s="53">
        <v>19998</v>
      </c>
      <c r="X24" s="32">
        <f>C24-W24</f>
        <v>-19998</v>
      </c>
      <c r="Y24" s="32">
        <f>U24-A24</f>
        <v>23203</v>
      </c>
    </row>
    <row r="25" spans="1:25" ht="19.5" customHeight="1">
      <c r="Q25" s="51"/>
      <c r="U25" s="52" t="s">
        <v>1</v>
      </c>
      <c r="V25" s="52" t="s">
        <v>40</v>
      </c>
      <c r="W25" s="53">
        <v>19998</v>
      </c>
      <c r="X25" s="32">
        <f>C25-W25</f>
        <v>-19998</v>
      </c>
      <c r="Y25" s="32">
        <f>U25-A25</f>
        <v>2320301</v>
      </c>
    </row>
    <row r="26" spans="1:25" ht="19.5" customHeight="1">
      <c r="Q26" s="51"/>
    </row>
    <row r="27" spans="1:25" ht="19.5" customHeight="1">
      <c r="Q27" s="51"/>
    </row>
    <row r="28" spans="1:25" ht="19.5" customHeight="1">
      <c r="Q28" s="51"/>
    </row>
    <row r="29" spans="1:25" ht="19.5" customHeight="1">
      <c r="Q29" s="51"/>
    </row>
    <row r="30" spans="1:25" ht="19.5" customHeight="1">
      <c r="Q30" s="51"/>
    </row>
    <row r="31" spans="1:25" ht="19.5" customHeight="1">
      <c r="Q31" s="51"/>
    </row>
    <row r="32" spans="1:25" ht="19.5" customHeight="1">
      <c r="Q32" s="51"/>
    </row>
    <row r="33" spans="17:17" ht="19.5" customHeight="1">
      <c r="Q33" s="51"/>
    </row>
    <row r="34" spans="17:17" ht="19.5" customHeight="1">
      <c r="Q34" s="51"/>
    </row>
    <row r="35" spans="17:17" ht="19.5" customHeight="1">
      <c r="Q35" s="51"/>
    </row>
    <row r="36" spans="17:17" ht="19.5" customHeight="1">
      <c r="Q36" s="51"/>
    </row>
    <row r="37" spans="17:17" ht="19.5" customHeight="1">
      <c r="Q37" s="51"/>
    </row>
    <row r="38" spans="17:17" ht="19.5" customHeight="1">
      <c r="Q38" s="51"/>
    </row>
  </sheetData>
  <mergeCells count="2">
    <mergeCell ref="A2:C2"/>
    <mergeCell ref="A22:B2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/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2" hidden="1" customWidth="1"/>
    <col min="5" max="5" width="8.125" style="32" hidden="1" customWidth="1"/>
    <col min="6" max="6" width="9.625" style="33" hidden="1" customWidth="1"/>
    <col min="7" max="7" width="17.5" style="33" hidden="1" customWidth="1"/>
    <col min="8" max="8" width="12.5" style="34" hidden="1" customWidth="1"/>
    <col min="9" max="9" width="7" style="35" hidden="1" customWidth="1"/>
    <col min="10" max="11" width="7" style="32" hidden="1" customWidth="1"/>
    <col min="12" max="12" width="13.875" style="32" hidden="1" customWidth="1"/>
    <col min="13" max="13" width="7.875" style="32" hidden="1" customWidth="1"/>
    <col min="14" max="14" width="9.5" style="32" hidden="1" customWidth="1"/>
    <col min="15" max="15" width="6.875" style="32" hidden="1" customWidth="1"/>
    <col min="16" max="16" width="9" style="32" hidden="1" customWidth="1"/>
    <col min="17" max="17" width="5.875" style="32" hidden="1" customWidth="1"/>
    <col min="18" max="18" width="5.25" style="32" hidden="1" customWidth="1"/>
    <col min="19" max="19" width="6.5" style="32" hidden="1" customWidth="1"/>
    <col min="20" max="21" width="7" style="32" hidden="1" customWidth="1"/>
    <col min="22" max="22" width="10.625" style="32" hidden="1" customWidth="1"/>
    <col min="23" max="23" width="10.5" style="32" hidden="1" customWidth="1"/>
    <col min="24" max="24" width="7" style="32" hidden="1" customWidth="1"/>
    <col min="25" max="16384" width="7" style="32"/>
  </cols>
  <sheetData>
    <row r="1" spans="1:24" ht="29.25" customHeight="1">
      <c r="A1" s="31" t="s">
        <v>41</v>
      </c>
    </row>
    <row r="2" spans="1:24" ht="28.5" customHeight="1">
      <c r="A2" s="170" t="s">
        <v>160</v>
      </c>
      <c r="B2" s="171"/>
      <c r="F2" s="32"/>
      <c r="G2" s="32"/>
      <c r="H2" s="32"/>
    </row>
    <row r="3" spans="1:24" s="3" customFormat="1" ht="21.75" customHeight="1">
      <c r="A3" s="4"/>
      <c r="B3" s="134" t="s">
        <v>24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4" t="s">
        <v>139</v>
      </c>
      <c r="B4" s="39" t="s">
        <v>42</v>
      </c>
      <c r="F4" s="40" t="s">
        <v>27</v>
      </c>
      <c r="G4" s="40" t="s">
        <v>28</v>
      </c>
      <c r="H4" s="40" t="s">
        <v>29</v>
      </c>
      <c r="I4" s="2"/>
      <c r="L4" s="40" t="s">
        <v>27</v>
      </c>
      <c r="M4" s="41" t="s">
        <v>28</v>
      </c>
      <c r="N4" s="40" t="s">
        <v>29</v>
      </c>
    </row>
    <row r="5" spans="1:24" s="4" customFormat="1" ht="39" customHeight="1">
      <c r="A5" s="159" t="s">
        <v>140</v>
      </c>
      <c r="B5" s="54"/>
      <c r="C5" s="4">
        <v>105429</v>
      </c>
      <c r="D5" s="4">
        <v>595734.14</v>
      </c>
      <c r="E5" s="4">
        <f>104401+13602</f>
        <v>118003</v>
      </c>
      <c r="F5" s="62" t="s">
        <v>8</v>
      </c>
      <c r="G5" s="62" t="s">
        <v>31</v>
      </c>
      <c r="H5" s="62">
        <v>596221.15</v>
      </c>
      <c r="I5" s="4" t="e">
        <f t="shared" ref="I5:I10" si="0">F5-A5</f>
        <v>#VALUE!</v>
      </c>
      <c r="J5" s="4">
        <f t="shared" ref="J5:J14" si="1">H5-B5</f>
        <v>596221.15</v>
      </c>
      <c r="K5" s="4">
        <v>75943</v>
      </c>
      <c r="L5" s="62" t="s">
        <v>8</v>
      </c>
      <c r="M5" s="62" t="s">
        <v>31</v>
      </c>
      <c r="N5" s="62">
        <v>643048.94999999995</v>
      </c>
      <c r="O5" s="4" t="e">
        <f t="shared" ref="O5:O10" si="2">L5-A5</f>
        <v>#VALUE!</v>
      </c>
      <c r="P5" s="4">
        <f t="shared" ref="P5:P14" si="3">N5-B5</f>
        <v>643048.94999999995</v>
      </c>
      <c r="R5" s="4">
        <v>717759</v>
      </c>
      <c r="T5" s="63" t="s">
        <v>8</v>
      </c>
      <c r="U5" s="63" t="s">
        <v>31</v>
      </c>
      <c r="V5" s="63">
        <v>659380.53</v>
      </c>
      <c r="W5" s="4">
        <f t="shared" ref="W5:W14" si="4">B5-V5</f>
        <v>-659380.53</v>
      </c>
      <c r="X5" s="4" t="e">
        <f t="shared" ref="X5:X10" si="5">T5-A5</f>
        <v>#VALUE!</v>
      </c>
    </row>
    <row r="6" spans="1:24" s="64" customFormat="1" ht="39" customHeight="1">
      <c r="A6" s="23" t="s">
        <v>141</v>
      </c>
      <c r="B6" s="6"/>
      <c r="D6" s="64">
        <v>7616.62</v>
      </c>
      <c r="F6" s="65" t="s">
        <v>7</v>
      </c>
      <c r="G6" s="65" t="s">
        <v>32</v>
      </c>
      <c r="H6" s="65">
        <v>7616.62</v>
      </c>
      <c r="I6" s="64" t="e">
        <f t="shared" si="0"/>
        <v>#VALUE!</v>
      </c>
      <c r="J6" s="64">
        <f t="shared" si="1"/>
        <v>7616.62</v>
      </c>
      <c r="L6" s="65" t="s">
        <v>7</v>
      </c>
      <c r="M6" s="65" t="s">
        <v>32</v>
      </c>
      <c r="N6" s="65">
        <v>7749.58</v>
      </c>
      <c r="O6" s="64" t="e">
        <f t="shared" si="2"/>
        <v>#VALUE!</v>
      </c>
      <c r="P6" s="64">
        <f t="shared" si="3"/>
        <v>7749.58</v>
      </c>
      <c r="T6" s="66" t="s">
        <v>7</v>
      </c>
      <c r="U6" s="66" t="s">
        <v>32</v>
      </c>
      <c r="V6" s="66">
        <v>8475.4699999999993</v>
      </c>
      <c r="W6" s="64">
        <f t="shared" si="4"/>
        <v>-8475.4699999999993</v>
      </c>
      <c r="X6" s="64" t="e">
        <f t="shared" si="5"/>
        <v>#VALUE!</v>
      </c>
    </row>
    <row r="7" spans="1:24" s="68" customFormat="1" ht="39" customHeight="1">
      <c r="A7" s="23" t="s">
        <v>142</v>
      </c>
      <c r="B7" s="67"/>
      <c r="D7" s="68">
        <v>3922.87</v>
      </c>
      <c r="F7" s="69" t="s">
        <v>6</v>
      </c>
      <c r="G7" s="69" t="s">
        <v>34</v>
      </c>
      <c r="H7" s="69">
        <v>3922.87</v>
      </c>
      <c r="I7" s="68" t="e">
        <f t="shared" si="0"/>
        <v>#VALUE!</v>
      </c>
      <c r="J7" s="68">
        <f t="shared" si="1"/>
        <v>3922.87</v>
      </c>
      <c r="K7" s="68">
        <v>750</v>
      </c>
      <c r="L7" s="69" t="s">
        <v>6</v>
      </c>
      <c r="M7" s="69" t="s">
        <v>34</v>
      </c>
      <c r="N7" s="69">
        <v>4041.81</v>
      </c>
      <c r="O7" s="68" t="e">
        <f t="shared" si="2"/>
        <v>#VALUE!</v>
      </c>
      <c r="P7" s="68">
        <f t="shared" si="3"/>
        <v>4041.81</v>
      </c>
      <c r="T7" s="70" t="s">
        <v>6</v>
      </c>
      <c r="U7" s="70" t="s">
        <v>34</v>
      </c>
      <c r="V7" s="70">
        <v>4680.9399999999996</v>
      </c>
      <c r="W7" s="68">
        <f t="shared" si="4"/>
        <v>-4680.9399999999996</v>
      </c>
      <c r="X7" s="68" t="e">
        <f t="shared" si="5"/>
        <v>#VALUE!</v>
      </c>
    </row>
    <row r="8" spans="1:24" s="3" customFormat="1" ht="39" customHeight="1">
      <c r="A8" s="23" t="s">
        <v>4</v>
      </c>
      <c r="B8" s="5"/>
      <c r="C8" s="50"/>
      <c r="D8" s="50">
        <v>135.6</v>
      </c>
      <c r="F8" s="45" t="s">
        <v>5</v>
      </c>
      <c r="G8" s="45" t="s">
        <v>35</v>
      </c>
      <c r="H8" s="46">
        <v>135.6</v>
      </c>
      <c r="I8" s="2" t="e">
        <f t="shared" si="0"/>
        <v>#VALUE!</v>
      </c>
      <c r="J8" s="43">
        <f t="shared" si="1"/>
        <v>135.6</v>
      </c>
      <c r="K8" s="43"/>
      <c r="L8" s="45" t="s">
        <v>5</v>
      </c>
      <c r="M8" s="45" t="s">
        <v>35</v>
      </c>
      <c r="N8" s="46">
        <v>135.6</v>
      </c>
      <c r="O8" s="2" t="e">
        <f t="shared" si="2"/>
        <v>#VALUE!</v>
      </c>
      <c r="P8" s="43">
        <f t="shared" si="3"/>
        <v>135.6</v>
      </c>
      <c r="T8" s="47" t="s">
        <v>5</v>
      </c>
      <c r="U8" s="47" t="s">
        <v>35</v>
      </c>
      <c r="V8" s="48">
        <v>135.6</v>
      </c>
      <c r="W8" s="3">
        <f t="shared" si="4"/>
        <v>-135.6</v>
      </c>
      <c r="X8" s="3" t="e">
        <f t="shared" si="5"/>
        <v>#VALUE!</v>
      </c>
    </row>
    <row r="9" spans="1:24" s="3" customFormat="1" ht="39" customHeight="1">
      <c r="A9" s="159" t="s">
        <v>143</v>
      </c>
      <c r="B9" s="5"/>
      <c r="C9" s="43">
        <v>105429</v>
      </c>
      <c r="D9" s="44">
        <v>595734.14</v>
      </c>
      <c r="E9" s="3">
        <f>104401+13602</f>
        <v>118003</v>
      </c>
      <c r="F9" s="45" t="s">
        <v>8</v>
      </c>
      <c r="G9" s="45" t="s">
        <v>31</v>
      </c>
      <c r="H9" s="46">
        <v>596221.15</v>
      </c>
      <c r="I9" s="2" t="e">
        <f t="shared" si="0"/>
        <v>#VALUE!</v>
      </c>
      <c r="J9" s="43">
        <f t="shared" si="1"/>
        <v>596221.15</v>
      </c>
      <c r="K9" s="43">
        <v>75943</v>
      </c>
      <c r="L9" s="45" t="s">
        <v>8</v>
      </c>
      <c r="M9" s="45" t="s">
        <v>31</v>
      </c>
      <c r="N9" s="46">
        <v>643048.94999999995</v>
      </c>
      <c r="O9" s="2" t="e">
        <f t="shared" si="2"/>
        <v>#VALUE!</v>
      </c>
      <c r="P9" s="43">
        <f t="shared" si="3"/>
        <v>643048.94999999995</v>
      </c>
      <c r="R9" s="3">
        <v>717759</v>
      </c>
      <c r="T9" s="47" t="s">
        <v>8</v>
      </c>
      <c r="U9" s="47" t="s">
        <v>31</v>
      </c>
      <c r="V9" s="48">
        <v>659380.53</v>
      </c>
      <c r="W9" s="3">
        <f t="shared" si="4"/>
        <v>-659380.53</v>
      </c>
      <c r="X9" s="3" t="e">
        <f t="shared" si="5"/>
        <v>#VALUE!</v>
      </c>
    </row>
    <row r="10" spans="1:24" s="3" customFormat="1" ht="39" customHeight="1">
      <c r="A10" s="23" t="s">
        <v>144</v>
      </c>
      <c r="B10" s="5"/>
      <c r="C10" s="43"/>
      <c r="D10" s="43">
        <v>7616.62</v>
      </c>
      <c r="F10" s="45" t="s">
        <v>7</v>
      </c>
      <c r="G10" s="45" t="s">
        <v>32</v>
      </c>
      <c r="H10" s="46">
        <v>7616.62</v>
      </c>
      <c r="I10" s="2" t="e">
        <f t="shared" si="0"/>
        <v>#VALUE!</v>
      </c>
      <c r="J10" s="43">
        <f t="shared" si="1"/>
        <v>7616.62</v>
      </c>
      <c r="K10" s="43"/>
      <c r="L10" s="45" t="s">
        <v>7</v>
      </c>
      <c r="M10" s="45" t="s">
        <v>32</v>
      </c>
      <c r="N10" s="46">
        <v>7749.58</v>
      </c>
      <c r="O10" s="2" t="e">
        <f t="shared" si="2"/>
        <v>#VALUE!</v>
      </c>
      <c r="P10" s="43">
        <f t="shared" si="3"/>
        <v>7749.58</v>
      </c>
      <c r="T10" s="47" t="s">
        <v>7</v>
      </c>
      <c r="U10" s="47" t="s">
        <v>32</v>
      </c>
      <c r="V10" s="48">
        <v>8475.4699999999993</v>
      </c>
      <c r="W10" s="3">
        <f t="shared" si="4"/>
        <v>-8475.4699999999993</v>
      </c>
      <c r="X10" s="3" t="e">
        <f t="shared" si="5"/>
        <v>#VALUE!</v>
      </c>
    </row>
    <row r="11" spans="1:24" s="3" customFormat="1" ht="39" customHeight="1">
      <c r="A11" s="23" t="s">
        <v>145</v>
      </c>
      <c r="B11" s="5"/>
      <c r="C11" s="43"/>
      <c r="D11" s="43"/>
      <c r="F11" s="45"/>
      <c r="G11" s="45"/>
      <c r="H11" s="46"/>
      <c r="I11" s="2"/>
      <c r="J11" s="43"/>
      <c r="K11" s="43"/>
      <c r="L11" s="45"/>
      <c r="M11" s="45"/>
      <c r="N11" s="46"/>
      <c r="O11" s="2"/>
      <c r="P11" s="43"/>
      <c r="T11" s="47"/>
      <c r="U11" s="47"/>
      <c r="V11" s="48"/>
    </row>
    <row r="12" spans="1:24" s="3" customFormat="1" ht="39" customHeight="1">
      <c r="A12" s="71" t="s">
        <v>128</v>
      </c>
      <c r="B12" s="5"/>
      <c r="C12" s="43"/>
      <c r="D12" s="43">
        <v>3922.87</v>
      </c>
      <c r="F12" s="45" t="s">
        <v>6</v>
      </c>
      <c r="G12" s="45" t="s">
        <v>34</v>
      </c>
      <c r="H12" s="46">
        <v>3922.87</v>
      </c>
      <c r="I12" s="2" t="e">
        <f>F12-A12</f>
        <v>#VALUE!</v>
      </c>
      <c r="J12" s="43">
        <f t="shared" si="1"/>
        <v>3922.87</v>
      </c>
      <c r="K12" s="43">
        <v>750</v>
      </c>
      <c r="L12" s="45" t="s">
        <v>6</v>
      </c>
      <c r="M12" s="45" t="s">
        <v>34</v>
      </c>
      <c r="N12" s="46">
        <v>4041.81</v>
      </c>
      <c r="O12" s="2" t="e">
        <f>L12-A12</f>
        <v>#VALUE!</v>
      </c>
      <c r="P12" s="43">
        <f t="shared" si="3"/>
        <v>4041.81</v>
      </c>
      <c r="T12" s="47" t="s">
        <v>6</v>
      </c>
      <c r="U12" s="47" t="s">
        <v>34</v>
      </c>
      <c r="V12" s="48">
        <v>4680.9399999999996</v>
      </c>
      <c r="W12" s="3">
        <f t="shared" si="4"/>
        <v>-4680.9399999999996</v>
      </c>
      <c r="X12" s="3" t="e">
        <f>T12-A12</f>
        <v>#VALUE!</v>
      </c>
    </row>
    <row r="13" spans="1:24" s="3" customFormat="1" ht="39" customHeight="1">
      <c r="A13" s="71" t="s">
        <v>146</v>
      </c>
      <c r="B13" s="5"/>
      <c r="C13" s="43"/>
      <c r="D13" s="43">
        <v>3922.87</v>
      </c>
      <c r="F13" s="45" t="s">
        <v>6</v>
      </c>
      <c r="G13" s="45" t="s">
        <v>34</v>
      </c>
      <c r="H13" s="46">
        <v>3922.87</v>
      </c>
      <c r="I13" s="2" t="e">
        <f>F13-A13</f>
        <v>#VALUE!</v>
      </c>
      <c r="J13" s="43">
        <f t="shared" si="1"/>
        <v>3922.87</v>
      </c>
      <c r="K13" s="43">
        <v>750</v>
      </c>
      <c r="L13" s="45" t="s">
        <v>6</v>
      </c>
      <c r="M13" s="45" t="s">
        <v>34</v>
      </c>
      <c r="N13" s="46">
        <v>4041.81</v>
      </c>
      <c r="O13" s="2" t="e">
        <f>L13-A13</f>
        <v>#VALUE!</v>
      </c>
      <c r="P13" s="43">
        <f t="shared" si="3"/>
        <v>4041.81</v>
      </c>
      <c r="T13" s="47" t="s">
        <v>6</v>
      </c>
      <c r="U13" s="47" t="s">
        <v>34</v>
      </c>
      <c r="V13" s="48">
        <v>4680.9399999999996</v>
      </c>
      <c r="W13" s="3">
        <f t="shared" si="4"/>
        <v>-4680.9399999999996</v>
      </c>
      <c r="X13" s="3" t="e">
        <f>T13-A13</f>
        <v>#VALUE!</v>
      </c>
    </row>
    <row r="14" spans="1:24" s="3" customFormat="1" ht="39" customHeight="1">
      <c r="A14" s="23" t="s">
        <v>4</v>
      </c>
      <c r="B14" s="5"/>
      <c r="C14" s="50"/>
      <c r="D14" s="50">
        <v>135.6</v>
      </c>
      <c r="F14" s="45" t="s">
        <v>5</v>
      </c>
      <c r="G14" s="45" t="s">
        <v>35</v>
      </c>
      <c r="H14" s="46">
        <v>135.6</v>
      </c>
      <c r="I14" s="2" t="e">
        <f>F14-A14</f>
        <v>#VALUE!</v>
      </c>
      <c r="J14" s="43">
        <f t="shared" si="1"/>
        <v>135.6</v>
      </c>
      <c r="K14" s="43"/>
      <c r="L14" s="45" t="s">
        <v>5</v>
      </c>
      <c r="M14" s="45" t="s">
        <v>35</v>
      </c>
      <c r="N14" s="46">
        <v>135.6</v>
      </c>
      <c r="O14" s="2" t="e">
        <f>L14-A14</f>
        <v>#VALUE!</v>
      </c>
      <c r="P14" s="43">
        <f t="shared" si="3"/>
        <v>135.6</v>
      </c>
      <c r="T14" s="47" t="s">
        <v>5</v>
      </c>
      <c r="U14" s="47" t="s">
        <v>35</v>
      </c>
      <c r="V14" s="48">
        <v>135.6</v>
      </c>
      <c r="W14" s="3">
        <f t="shared" si="4"/>
        <v>-135.6</v>
      </c>
      <c r="X14" s="3" t="e">
        <f>T14-A14</f>
        <v>#VALUE!</v>
      </c>
    </row>
    <row r="15" spans="1:24" s="3" customFormat="1" ht="39" customHeight="1">
      <c r="A15" s="141" t="s">
        <v>9</v>
      </c>
      <c r="B15" s="9"/>
      <c r="F15" s="40" t="str">
        <f>""</f>
        <v/>
      </c>
      <c r="G15" s="40" t="str">
        <f>""</f>
        <v/>
      </c>
      <c r="H15" s="40" t="str">
        <f>""</f>
        <v/>
      </c>
      <c r="I15" s="2"/>
      <c r="L15" s="40" t="str">
        <f>""</f>
        <v/>
      </c>
      <c r="M15" s="41" t="str">
        <f>""</f>
        <v/>
      </c>
      <c r="N15" s="40" t="str">
        <f>""</f>
        <v/>
      </c>
      <c r="V15" s="8" t="e">
        <f>V16+#REF!+#REF!+#REF!+#REF!+#REF!+#REF!+#REF!+#REF!+#REF!+#REF!+#REF!+#REF!+#REF!+#REF!+#REF!+#REF!+#REF!+#REF!+#REF!+#REF!</f>
        <v>#REF!</v>
      </c>
      <c r="W15" s="8" t="e">
        <f>W16+#REF!+#REF!+#REF!+#REF!+#REF!+#REF!+#REF!+#REF!+#REF!+#REF!+#REF!+#REF!+#REF!+#REF!+#REF!+#REF!+#REF!+#REF!+#REF!+#REF!</f>
        <v>#REF!</v>
      </c>
    </row>
    <row r="16" spans="1:24" ht="19.5" customHeight="1">
      <c r="P16" s="51"/>
      <c r="T16" s="52" t="s">
        <v>3</v>
      </c>
      <c r="U16" s="52" t="s">
        <v>38</v>
      </c>
      <c r="V16" s="53">
        <v>19998</v>
      </c>
      <c r="W16" s="32">
        <f>B16-V16</f>
        <v>-19998</v>
      </c>
      <c r="X16" s="32">
        <f>T16-A16</f>
        <v>232</v>
      </c>
    </row>
    <row r="17" spans="16:24" ht="19.5" customHeight="1">
      <c r="P17" s="51"/>
      <c r="T17" s="52" t="s">
        <v>2</v>
      </c>
      <c r="U17" s="52" t="s">
        <v>39</v>
      </c>
      <c r="V17" s="53">
        <v>19998</v>
      </c>
      <c r="W17" s="32">
        <f>B17-V17</f>
        <v>-19998</v>
      </c>
      <c r="X17" s="32">
        <f>T17-A17</f>
        <v>23203</v>
      </c>
    </row>
    <row r="18" spans="16:24" ht="19.5" customHeight="1">
      <c r="P18" s="51"/>
      <c r="T18" s="52" t="s">
        <v>1</v>
      </c>
      <c r="U18" s="52" t="s">
        <v>40</v>
      </c>
      <c r="V18" s="53">
        <v>19998</v>
      </c>
      <c r="W18" s="32">
        <f>B18-V18</f>
        <v>-19998</v>
      </c>
      <c r="X18" s="32">
        <f>T18-A18</f>
        <v>2320301</v>
      </c>
    </row>
    <row r="19" spans="16:24" ht="19.5" customHeight="1">
      <c r="P19" s="51"/>
    </row>
    <row r="20" spans="16:24" ht="19.5" customHeight="1">
      <c r="P20" s="51"/>
    </row>
    <row r="21" spans="16:24" ht="19.5" customHeight="1">
      <c r="P21" s="51"/>
    </row>
    <row r="22" spans="16:24" ht="19.5" customHeight="1">
      <c r="P22" s="51"/>
    </row>
    <row r="23" spans="16:24" ht="19.5" customHeight="1">
      <c r="P23" s="51"/>
    </row>
    <row r="24" spans="16:24" ht="19.5" customHeight="1">
      <c r="P24" s="51"/>
    </row>
    <row r="25" spans="16:24" ht="19.5" customHeight="1">
      <c r="P25" s="51"/>
    </row>
    <row r="26" spans="16:24" ht="19.5" customHeight="1">
      <c r="P26" s="51"/>
    </row>
    <row r="27" spans="16:24" ht="19.5" customHeight="1">
      <c r="P27" s="51"/>
    </row>
    <row r="28" spans="16:24" ht="19.5" customHeight="1">
      <c r="P28" s="51"/>
    </row>
    <row r="29" spans="16:24" ht="19.5" customHeight="1">
      <c r="P29" s="51"/>
    </row>
    <row r="30" spans="16:24" ht="19.5" customHeight="1">
      <c r="P30" s="51"/>
    </row>
    <row r="31" spans="16:24" ht="19.5" customHeight="1">
      <c r="P31" s="51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9"/>
  <sheetViews>
    <sheetView workbookViewId="0"/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32" hidden="1" customWidth="1"/>
    <col min="6" max="6" width="8.125" style="32" hidden="1" customWidth="1"/>
    <col min="7" max="7" width="9.625" style="33" hidden="1" customWidth="1"/>
    <col min="8" max="8" width="17.5" style="33" hidden="1" customWidth="1"/>
    <col min="9" max="9" width="12.5" style="34" hidden="1" customWidth="1"/>
    <col min="10" max="10" width="7" style="35" hidden="1" customWidth="1"/>
    <col min="11" max="12" width="7" style="32" hidden="1" customWidth="1"/>
    <col min="13" max="13" width="13.875" style="32" hidden="1" customWidth="1"/>
    <col min="14" max="14" width="7.875" style="32" hidden="1" customWidth="1"/>
    <col min="15" max="15" width="9.5" style="32" hidden="1" customWidth="1"/>
    <col min="16" max="16" width="6.875" style="32" hidden="1" customWidth="1"/>
    <col min="17" max="17" width="9" style="32" hidden="1" customWidth="1"/>
    <col min="18" max="18" width="5.875" style="32" hidden="1" customWidth="1"/>
    <col min="19" max="19" width="5.25" style="32" hidden="1" customWidth="1"/>
    <col min="20" max="20" width="6.5" style="32" hidden="1" customWidth="1"/>
    <col min="21" max="22" width="7" style="32" hidden="1" customWidth="1"/>
    <col min="23" max="23" width="10.625" style="32" hidden="1" customWidth="1"/>
    <col min="24" max="24" width="10.5" style="32" hidden="1" customWidth="1"/>
    <col min="25" max="25" width="7" style="32" hidden="1" customWidth="1"/>
    <col min="26" max="16384" width="7" style="32"/>
  </cols>
  <sheetData>
    <row r="1" spans="1:25" ht="29.25" customHeight="1">
      <c r="A1" s="31" t="s">
        <v>130</v>
      </c>
    </row>
    <row r="2" spans="1:25" ht="28.5" customHeight="1">
      <c r="A2" s="170" t="s">
        <v>161</v>
      </c>
      <c r="B2" s="172"/>
      <c r="C2" s="171"/>
      <c r="G2" s="32"/>
      <c r="H2" s="32"/>
      <c r="I2" s="32"/>
    </row>
    <row r="3" spans="1:25" s="3" customFormat="1" ht="21.75" customHeight="1">
      <c r="A3" s="4"/>
      <c r="C3" s="134" t="s">
        <v>24</v>
      </c>
      <c r="E3" s="3">
        <v>12.11</v>
      </c>
      <c r="G3" s="3">
        <v>12.22</v>
      </c>
      <c r="J3" s="2"/>
      <c r="M3" s="3">
        <v>1.2</v>
      </c>
    </row>
    <row r="4" spans="1:25" s="3" customFormat="1" ht="39" customHeight="1">
      <c r="A4" s="37" t="s">
        <v>25</v>
      </c>
      <c r="B4" s="38" t="s">
        <v>26</v>
      </c>
      <c r="C4" s="39" t="s">
        <v>42</v>
      </c>
      <c r="G4" s="40" t="s">
        <v>27</v>
      </c>
      <c r="H4" s="40" t="s">
        <v>28</v>
      </c>
      <c r="I4" s="40" t="s">
        <v>29</v>
      </c>
      <c r="J4" s="2"/>
      <c r="M4" s="40" t="s">
        <v>27</v>
      </c>
      <c r="N4" s="41" t="s">
        <v>28</v>
      </c>
      <c r="O4" s="40" t="s">
        <v>29</v>
      </c>
    </row>
    <row r="5" spans="1:25" s="4" customFormat="1" ht="39" customHeight="1">
      <c r="A5" s="7" t="s">
        <v>43</v>
      </c>
      <c r="B5" s="7" t="s">
        <v>30</v>
      </c>
      <c r="C5" s="54"/>
      <c r="D5" s="4">
        <v>105429</v>
      </c>
      <c r="E5" s="4">
        <v>595734.14</v>
      </c>
      <c r="F5" s="4">
        <f>104401+13602</f>
        <v>118003</v>
      </c>
      <c r="G5" s="62" t="s">
        <v>8</v>
      </c>
      <c r="H5" s="62" t="s">
        <v>31</v>
      </c>
      <c r="I5" s="62">
        <v>596221.15</v>
      </c>
      <c r="J5" s="4">
        <f t="shared" ref="J5:J12" si="0">G5-A5</f>
        <v>0</v>
      </c>
      <c r="K5" s="4">
        <f t="shared" ref="K5:K12" si="1">I5-C5</f>
        <v>596221.15</v>
      </c>
      <c r="L5" s="4">
        <v>75943</v>
      </c>
      <c r="M5" s="62" t="s">
        <v>8</v>
      </c>
      <c r="N5" s="62" t="s">
        <v>31</v>
      </c>
      <c r="O5" s="62">
        <v>643048.94999999995</v>
      </c>
      <c r="P5" s="4">
        <f t="shared" ref="P5:P12" si="2">M5-A5</f>
        <v>0</v>
      </c>
      <c r="Q5" s="4">
        <f t="shared" ref="Q5:Q12" si="3">O5-C5</f>
        <v>643048.94999999995</v>
      </c>
      <c r="S5" s="4">
        <v>717759</v>
      </c>
      <c r="U5" s="63" t="s">
        <v>8</v>
      </c>
      <c r="V5" s="63" t="s">
        <v>31</v>
      </c>
      <c r="W5" s="63">
        <v>659380.53</v>
      </c>
      <c r="X5" s="4">
        <f t="shared" ref="X5:X12" si="4">C5-W5</f>
        <v>-659380.53</v>
      </c>
      <c r="Y5" s="4">
        <f t="shared" ref="Y5:Y12" si="5">U5-A5</f>
        <v>0</v>
      </c>
    </row>
    <row r="6" spans="1:25" s="64" customFormat="1" ht="39" customHeight="1">
      <c r="A6" s="6" t="s">
        <v>45</v>
      </c>
      <c r="B6" s="23" t="s">
        <v>46</v>
      </c>
      <c r="C6" s="6"/>
      <c r="E6" s="64">
        <v>7616.62</v>
      </c>
      <c r="G6" s="65" t="s">
        <v>7</v>
      </c>
      <c r="H6" s="65" t="s">
        <v>32</v>
      </c>
      <c r="I6" s="65">
        <v>7616.62</v>
      </c>
      <c r="J6" s="64">
        <f t="shared" si="0"/>
        <v>0</v>
      </c>
      <c r="K6" s="64">
        <f t="shared" si="1"/>
        <v>7616.62</v>
      </c>
      <c r="M6" s="65" t="s">
        <v>7</v>
      </c>
      <c r="N6" s="65" t="s">
        <v>32</v>
      </c>
      <c r="O6" s="65">
        <v>7749.58</v>
      </c>
      <c r="P6" s="64">
        <f t="shared" si="2"/>
        <v>0</v>
      </c>
      <c r="Q6" s="64">
        <f t="shared" si="3"/>
        <v>7749.58</v>
      </c>
      <c r="U6" s="66" t="s">
        <v>7</v>
      </c>
      <c r="V6" s="66" t="s">
        <v>32</v>
      </c>
      <c r="W6" s="66">
        <v>8475.4699999999993</v>
      </c>
      <c r="X6" s="64">
        <f t="shared" si="4"/>
        <v>-8475.4699999999993</v>
      </c>
      <c r="Y6" s="64">
        <f t="shared" si="5"/>
        <v>0</v>
      </c>
    </row>
    <row r="7" spans="1:25" s="68" customFormat="1" ht="39" customHeight="1">
      <c r="A7" s="67">
        <v>2010101</v>
      </c>
      <c r="B7" s="67" t="s">
        <v>33</v>
      </c>
      <c r="C7" s="67"/>
      <c r="E7" s="68">
        <v>3922.87</v>
      </c>
      <c r="G7" s="69" t="s">
        <v>6</v>
      </c>
      <c r="H7" s="69" t="s">
        <v>34</v>
      </c>
      <c r="I7" s="69">
        <v>3922.87</v>
      </c>
      <c r="J7" s="68">
        <f t="shared" si="0"/>
        <v>0</v>
      </c>
      <c r="K7" s="68">
        <f t="shared" si="1"/>
        <v>3922.87</v>
      </c>
      <c r="L7" s="68">
        <v>750</v>
      </c>
      <c r="M7" s="69" t="s">
        <v>6</v>
      </c>
      <c r="N7" s="69" t="s">
        <v>34</v>
      </c>
      <c r="O7" s="69">
        <v>4041.81</v>
      </c>
      <c r="P7" s="68">
        <f t="shared" si="2"/>
        <v>0</v>
      </c>
      <c r="Q7" s="68">
        <f t="shared" si="3"/>
        <v>4041.81</v>
      </c>
      <c r="U7" s="70" t="s">
        <v>6</v>
      </c>
      <c r="V7" s="70" t="s">
        <v>34</v>
      </c>
      <c r="W7" s="70">
        <v>4680.9399999999996</v>
      </c>
      <c r="X7" s="68">
        <f t="shared" si="4"/>
        <v>-4680.9399999999996</v>
      </c>
      <c r="Y7" s="68">
        <f t="shared" si="5"/>
        <v>0</v>
      </c>
    </row>
    <row r="8" spans="1:25" s="3" customFormat="1" ht="39" customHeight="1">
      <c r="A8" s="6" t="s">
        <v>4</v>
      </c>
      <c r="B8" s="49"/>
      <c r="C8" s="5"/>
      <c r="D8" s="50"/>
      <c r="E8" s="50">
        <v>135.6</v>
      </c>
      <c r="G8" s="45" t="s">
        <v>5</v>
      </c>
      <c r="H8" s="45" t="s">
        <v>35</v>
      </c>
      <c r="I8" s="46">
        <v>135.6</v>
      </c>
      <c r="J8" s="2" t="e">
        <f t="shared" si="0"/>
        <v>#VALUE!</v>
      </c>
      <c r="K8" s="43">
        <f t="shared" si="1"/>
        <v>135.6</v>
      </c>
      <c r="L8" s="43"/>
      <c r="M8" s="45" t="s">
        <v>5</v>
      </c>
      <c r="N8" s="45" t="s">
        <v>35</v>
      </c>
      <c r="O8" s="46">
        <v>135.6</v>
      </c>
      <c r="P8" s="2" t="e">
        <f t="shared" si="2"/>
        <v>#VALUE!</v>
      </c>
      <c r="Q8" s="43">
        <f t="shared" si="3"/>
        <v>135.6</v>
      </c>
      <c r="U8" s="47" t="s">
        <v>5</v>
      </c>
      <c r="V8" s="47" t="s">
        <v>35</v>
      </c>
      <c r="W8" s="48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39" customHeight="1">
      <c r="A9" s="7" t="s">
        <v>44</v>
      </c>
      <c r="B9" s="7" t="s">
        <v>36</v>
      </c>
      <c r="C9" s="5"/>
      <c r="D9" s="43">
        <v>105429</v>
      </c>
      <c r="E9" s="44">
        <v>595734.14</v>
      </c>
      <c r="F9" s="3">
        <f>104401+13602</f>
        <v>118003</v>
      </c>
      <c r="G9" s="45" t="s">
        <v>8</v>
      </c>
      <c r="H9" s="45" t="s">
        <v>31</v>
      </c>
      <c r="I9" s="46">
        <v>596221.15</v>
      </c>
      <c r="J9" s="2">
        <f t="shared" si="0"/>
        <v>-2</v>
      </c>
      <c r="K9" s="43">
        <f t="shared" si="1"/>
        <v>596221.15</v>
      </c>
      <c r="L9" s="43">
        <v>75943</v>
      </c>
      <c r="M9" s="45" t="s">
        <v>8</v>
      </c>
      <c r="N9" s="45" t="s">
        <v>31</v>
      </c>
      <c r="O9" s="46">
        <v>643048.94999999995</v>
      </c>
      <c r="P9" s="2">
        <f t="shared" si="2"/>
        <v>-2</v>
      </c>
      <c r="Q9" s="43">
        <f t="shared" si="3"/>
        <v>643048.94999999995</v>
      </c>
      <c r="S9" s="3">
        <v>717759</v>
      </c>
      <c r="U9" s="47" t="s">
        <v>8</v>
      </c>
      <c r="V9" s="47" t="s">
        <v>31</v>
      </c>
      <c r="W9" s="48">
        <v>659380.53</v>
      </c>
      <c r="X9" s="3">
        <f t="shared" si="4"/>
        <v>-659380.53</v>
      </c>
      <c r="Y9" s="3">
        <f t="shared" si="5"/>
        <v>-2</v>
      </c>
    </row>
    <row r="10" spans="1:25" s="3" customFormat="1" ht="39" customHeight="1">
      <c r="A10" s="6" t="s">
        <v>48</v>
      </c>
      <c r="B10" s="23" t="s">
        <v>47</v>
      </c>
      <c r="C10" s="5"/>
      <c r="D10" s="43"/>
      <c r="E10" s="43">
        <v>7616.62</v>
      </c>
      <c r="G10" s="45" t="s">
        <v>7</v>
      </c>
      <c r="H10" s="45" t="s">
        <v>32</v>
      </c>
      <c r="I10" s="46">
        <v>7616.62</v>
      </c>
      <c r="J10" s="2">
        <f t="shared" si="0"/>
        <v>-204</v>
      </c>
      <c r="K10" s="43">
        <f t="shared" si="1"/>
        <v>7616.62</v>
      </c>
      <c r="L10" s="43"/>
      <c r="M10" s="45" t="s">
        <v>7</v>
      </c>
      <c r="N10" s="45" t="s">
        <v>32</v>
      </c>
      <c r="O10" s="46">
        <v>7749.58</v>
      </c>
      <c r="P10" s="2">
        <f t="shared" si="2"/>
        <v>-204</v>
      </c>
      <c r="Q10" s="43">
        <f t="shared" si="3"/>
        <v>7749.58</v>
      </c>
      <c r="U10" s="47" t="s">
        <v>7</v>
      </c>
      <c r="V10" s="47" t="s">
        <v>32</v>
      </c>
      <c r="W10" s="48">
        <v>8475.4699999999993</v>
      </c>
      <c r="X10" s="3">
        <f t="shared" si="4"/>
        <v>-8475.4699999999993</v>
      </c>
      <c r="Y10" s="3">
        <f t="shared" si="5"/>
        <v>-204</v>
      </c>
    </row>
    <row r="11" spans="1:25" s="3" customFormat="1" ht="39" customHeight="1">
      <c r="A11" s="67" t="s">
        <v>21</v>
      </c>
      <c r="B11" s="71" t="s">
        <v>49</v>
      </c>
      <c r="C11" s="5"/>
      <c r="D11" s="43"/>
      <c r="E11" s="43">
        <v>3922.87</v>
      </c>
      <c r="G11" s="45" t="s">
        <v>6</v>
      </c>
      <c r="H11" s="45" t="s">
        <v>34</v>
      </c>
      <c r="I11" s="46">
        <v>3922.87</v>
      </c>
      <c r="J11" s="2">
        <f t="shared" si="0"/>
        <v>-20400</v>
      </c>
      <c r="K11" s="43">
        <f t="shared" si="1"/>
        <v>3922.87</v>
      </c>
      <c r="L11" s="43">
        <v>750</v>
      </c>
      <c r="M11" s="45" t="s">
        <v>6</v>
      </c>
      <c r="N11" s="45" t="s">
        <v>34</v>
      </c>
      <c r="O11" s="46">
        <v>4041.81</v>
      </c>
      <c r="P11" s="2">
        <f t="shared" si="2"/>
        <v>-20400</v>
      </c>
      <c r="Q11" s="43">
        <f t="shared" si="3"/>
        <v>4041.81</v>
      </c>
      <c r="U11" s="47" t="s">
        <v>6</v>
      </c>
      <c r="V11" s="47" t="s">
        <v>34</v>
      </c>
      <c r="W11" s="48">
        <v>4680.9399999999996</v>
      </c>
      <c r="X11" s="3">
        <f t="shared" si="4"/>
        <v>-4680.9399999999996</v>
      </c>
      <c r="Y11" s="3">
        <f t="shared" si="5"/>
        <v>-20400</v>
      </c>
    </row>
    <row r="12" spans="1:25" s="3" customFormat="1" ht="39" customHeight="1">
      <c r="A12" s="6" t="s">
        <v>4</v>
      </c>
      <c r="B12" s="49"/>
      <c r="C12" s="5"/>
      <c r="D12" s="50"/>
      <c r="E12" s="50">
        <v>135.6</v>
      </c>
      <c r="G12" s="45" t="s">
        <v>5</v>
      </c>
      <c r="H12" s="45" t="s">
        <v>35</v>
      </c>
      <c r="I12" s="46">
        <v>135.6</v>
      </c>
      <c r="J12" s="2" t="e">
        <f t="shared" si="0"/>
        <v>#VALUE!</v>
      </c>
      <c r="K12" s="43">
        <f t="shared" si="1"/>
        <v>135.6</v>
      </c>
      <c r="L12" s="43"/>
      <c r="M12" s="45" t="s">
        <v>5</v>
      </c>
      <c r="N12" s="45" t="s">
        <v>35</v>
      </c>
      <c r="O12" s="46">
        <v>135.6</v>
      </c>
      <c r="P12" s="2" t="e">
        <f t="shared" si="2"/>
        <v>#VALUE!</v>
      </c>
      <c r="Q12" s="43">
        <f t="shared" si="3"/>
        <v>135.6</v>
      </c>
      <c r="U12" s="47" t="s">
        <v>5</v>
      </c>
      <c r="V12" s="47" t="s">
        <v>35</v>
      </c>
      <c r="W12" s="48">
        <v>135.6</v>
      </c>
      <c r="X12" s="3">
        <f t="shared" si="4"/>
        <v>-135.6</v>
      </c>
      <c r="Y12" s="3" t="e">
        <f t="shared" si="5"/>
        <v>#VALUE!</v>
      </c>
    </row>
    <row r="13" spans="1:25" s="3" customFormat="1" ht="39" customHeight="1">
      <c r="A13" s="173" t="s">
        <v>37</v>
      </c>
      <c r="B13" s="174"/>
      <c r="C13" s="9"/>
      <c r="G13" s="40" t="str">
        <f>""</f>
        <v/>
      </c>
      <c r="H13" s="40" t="str">
        <f>""</f>
        <v/>
      </c>
      <c r="I13" s="40" t="str">
        <f>""</f>
        <v/>
      </c>
      <c r="J13" s="2"/>
      <c r="M13" s="40" t="str">
        <f>""</f>
        <v/>
      </c>
      <c r="N13" s="41" t="str">
        <f>""</f>
        <v/>
      </c>
      <c r="O13" s="40" t="str">
        <f>""</f>
        <v/>
      </c>
      <c r="W13" s="8" t="e">
        <f>W14+#REF!+#REF!+#REF!+#REF!+#REF!+#REF!+#REF!+#REF!+#REF!+#REF!+#REF!+#REF!+#REF!+#REF!+#REF!+#REF!+#REF!+#REF!+#REF!+#REF!</f>
        <v>#REF!</v>
      </c>
      <c r="X13" s="8" t="e">
        <f>X14+#REF!+#REF!+#REF!+#REF!+#REF!+#REF!+#REF!+#REF!+#REF!+#REF!+#REF!+#REF!+#REF!+#REF!+#REF!+#REF!+#REF!+#REF!+#REF!+#REF!</f>
        <v>#REF!</v>
      </c>
    </row>
    <row r="14" spans="1:25" ht="19.5" customHeight="1">
      <c r="Q14" s="51"/>
      <c r="U14" s="52" t="s">
        <v>3</v>
      </c>
      <c r="V14" s="52" t="s">
        <v>38</v>
      </c>
      <c r="W14" s="53">
        <v>19998</v>
      </c>
      <c r="X14" s="32">
        <f>C14-W14</f>
        <v>-19998</v>
      </c>
      <c r="Y14" s="32">
        <f>U14-A14</f>
        <v>232</v>
      </c>
    </row>
    <row r="15" spans="1:25" ht="19.5" customHeight="1">
      <c r="Q15" s="51"/>
      <c r="U15" s="52" t="s">
        <v>2</v>
      </c>
      <c r="V15" s="52" t="s">
        <v>39</v>
      </c>
      <c r="W15" s="53">
        <v>19998</v>
      </c>
      <c r="X15" s="32">
        <f>C15-W15</f>
        <v>-19998</v>
      </c>
      <c r="Y15" s="32">
        <f>U15-A15</f>
        <v>23203</v>
      </c>
    </row>
    <row r="16" spans="1:25" ht="19.5" customHeight="1">
      <c r="Q16" s="51"/>
      <c r="U16" s="52" t="s">
        <v>1</v>
      </c>
      <c r="V16" s="52" t="s">
        <v>40</v>
      </c>
      <c r="W16" s="53">
        <v>19998</v>
      </c>
      <c r="X16" s="32">
        <f>C16-W16</f>
        <v>-19998</v>
      </c>
      <c r="Y16" s="32">
        <f>U16-A16</f>
        <v>2320301</v>
      </c>
    </row>
    <row r="17" spans="17:17" ht="19.5" customHeight="1">
      <c r="Q17" s="51"/>
    </row>
    <row r="18" spans="17:17" ht="19.5" customHeight="1">
      <c r="Q18" s="51"/>
    </row>
    <row r="19" spans="17:17" ht="19.5" customHeight="1">
      <c r="Q19" s="51"/>
    </row>
    <row r="20" spans="17:17" ht="19.5" customHeight="1">
      <c r="Q20" s="51"/>
    </row>
    <row r="21" spans="17:17" ht="19.5" customHeight="1">
      <c r="Q21" s="51"/>
    </row>
    <row r="22" spans="17:17" ht="19.5" customHeight="1">
      <c r="Q22" s="51"/>
    </row>
    <row r="23" spans="17:17" ht="19.5" customHeight="1">
      <c r="Q23" s="51"/>
    </row>
    <row r="24" spans="17:17" ht="19.5" customHeight="1">
      <c r="Q24" s="51"/>
    </row>
    <row r="25" spans="17:17" ht="19.5" customHeight="1">
      <c r="Q25" s="51"/>
    </row>
    <row r="26" spans="17:17" ht="19.5" customHeight="1">
      <c r="Q26" s="51"/>
    </row>
    <row r="27" spans="17:17" ht="19.5" customHeight="1">
      <c r="Q27" s="51"/>
    </row>
    <row r="28" spans="17:17" ht="19.5" customHeight="1">
      <c r="Q28" s="51"/>
    </row>
    <row r="29" spans="17:17" ht="19.5" customHeight="1">
      <c r="Q29" s="51"/>
    </row>
  </sheetData>
  <mergeCells count="2">
    <mergeCell ref="A2:C2"/>
    <mergeCell ref="A13:B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11"/>
  <sheetViews>
    <sheetView workbookViewId="0"/>
  </sheetViews>
  <sheetFormatPr defaultRowHeight="15.75"/>
  <cols>
    <col min="1" max="1" width="19.375" style="72" customWidth="1"/>
    <col min="2" max="2" width="38.625" style="72" customWidth="1"/>
    <col min="3" max="3" width="17.25" style="74" customWidth="1"/>
    <col min="4" max="16384" width="9" style="72"/>
  </cols>
  <sheetData>
    <row r="1" spans="1:5" ht="21" customHeight="1">
      <c r="A1" s="75" t="s">
        <v>184</v>
      </c>
    </row>
    <row r="2" spans="1:5" ht="24.75" customHeight="1">
      <c r="A2" s="175" t="s">
        <v>162</v>
      </c>
      <c r="B2" s="176"/>
      <c r="C2" s="176"/>
    </row>
    <row r="3" spans="1:5" s="75" customFormat="1" ht="24" customHeight="1">
      <c r="C3" s="73" t="s">
        <v>55</v>
      </c>
    </row>
    <row r="4" spans="1:5" s="81" customFormat="1" ht="43.5" customHeight="1">
      <c r="A4" s="86" t="s">
        <v>56</v>
      </c>
      <c r="B4" s="86" t="s">
        <v>57</v>
      </c>
      <c r="C4" s="91" t="s">
        <v>58</v>
      </c>
    </row>
    <row r="5" spans="1:5" s="88" customFormat="1" ht="43.5" customHeight="1">
      <c r="A5" s="87">
        <v>301</v>
      </c>
      <c r="B5" s="87" t="s">
        <v>59</v>
      </c>
      <c r="C5" s="87"/>
    </row>
    <row r="6" spans="1:5" s="90" customFormat="1" ht="43.5" customHeight="1">
      <c r="A6" s="89">
        <v>30101</v>
      </c>
      <c r="B6" s="89" t="s">
        <v>60</v>
      </c>
      <c r="C6" s="89"/>
    </row>
    <row r="7" spans="1:5" s="75" customFormat="1" ht="43.5" customHeight="1">
      <c r="A7" s="82" t="s">
        <v>4</v>
      </c>
      <c r="B7" s="83"/>
      <c r="C7" s="84"/>
    </row>
    <row r="8" spans="1:5" s="81" customFormat="1" ht="43.5" customHeight="1">
      <c r="A8" s="87">
        <v>302</v>
      </c>
      <c r="B8" s="87" t="s">
        <v>61</v>
      </c>
      <c r="C8" s="80"/>
    </row>
    <row r="9" spans="1:5" s="75" customFormat="1" ht="43.5" customHeight="1">
      <c r="A9" s="89">
        <v>30201</v>
      </c>
      <c r="B9" s="89" t="s">
        <v>62</v>
      </c>
      <c r="C9" s="84"/>
      <c r="E9" s="85"/>
    </row>
    <row r="10" spans="1:5" s="75" customFormat="1" ht="43.5" customHeight="1">
      <c r="A10" s="82" t="s">
        <v>4</v>
      </c>
      <c r="B10" s="83"/>
      <c r="C10" s="84"/>
    </row>
    <row r="11" spans="1:5" s="81" customFormat="1" ht="43.5" customHeight="1">
      <c r="A11" s="177" t="s">
        <v>63</v>
      </c>
      <c r="B11" s="178"/>
      <c r="C11" s="80"/>
    </row>
  </sheetData>
  <mergeCells count="2">
    <mergeCell ref="A2:C2"/>
    <mergeCell ref="A11:B11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Z28"/>
  <sheetViews>
    <sheetView workbookViewId="0">
      <selection activeCell="D3" sqref="D3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32" hidden="1" customWidth="1"/>
    <col min="7" max="7" width="8.125" style="32" hidden="1" customWidth="1"/>
    <col min="8" max="8" width="9.625" style="33" hidden="1" customWidth="1"/>
    <col min="9" max="9" width="17.5" style="33" hidden="1" customWidth="1"/>
    <col min="10" max="10" width="12.5" style="34" hidden="1" customWidth="1"/>
    <col min="11" max="11" width="7" style="35" hidden="1" customWidth="1"/>
    <col min="12" max="13" width="7" style="32" hidden="1" customWidth="1"/>
    <col min="14" max="14" width="13.875" style="32" hidden="1" customWidth="1"/>
    <col min="15" max="15" width="7.875" style="32" hidden="1" customWidth="1"/>
    <col min="16" max="16" width="9.5" style="32" hidden="1" customWidth="1"/>
    <col min="17" max="17" width="6.875" style="32" hidden="1" customWidth="1"/>
    <col min="18" max="18" width="9" style="32" hidden="1" customWidth="1"/>
    <col min="19" max="19" width="5.875" style="32" hidden="1" customWidth="1"/>
    <col min="20" max="20" width="5.25" style="32" hidden="1" customWidth="1"/>
    <col min="21" max="21" width="6.5" style="32" hidden="1" customWidth="1"/>
    <col min="22" max="23" width="7" style="32" hidden="1" customWidth="1"/>
    <col min="24" max="24" width="10.625" style="32" hidden="1" customWidth="1"/>
    <col min="25" max="25" width="10.5" style="32" hidden="1" customWidth="1"/>
    <col min="26" max="26" width="7" style="32" hidden="1" customWidth="1"/>
    <col min="27" max="16384" width="7" style="32"/>
  </cols>
  <sheetData>
    <row r="1" spans="1:26" ht="21.75" customHeight="1">
      <c r="A1" s="31" t="s">
        <v>185</v>
      </c>
      <c r="B1" s="31"/>
      <c r="C1" s="31"/>
      <c r="D1" s="31"/>
    </row>
    <row r="2" spans="1:26" ht="51.75" customHeight="1">
      <c r="A2" s="179" t="s">
        <v>198</v>
      </c>
      <c r="B2" s="180"/>
      <c r="C2" s="180"/>
      <c r="D2" s="180"/>
      <c r="H2" s="32"/>
      <c r="I2" s="32"/>
      <c r="J2" s="32"/>
    </row>
    <row r="3" spans="1:26">
      <c r="D3" s="98" t="s">
        <v>80</v>
      </c>
      <c r="F3" s="32">
        <v>12.11</v>
      </c>
      <c r="H3" s="32">
        <v>12.22</v>
      </c>
      <c r="I3" s="32"/>
      <c r="J3" s="32"/>
      <c r="N3" s="32">
        <v>1.2</v>
      </c>
    </row>
    <row r="4" spans="1:26" s="100" customFormat="1" ht="39.75" customHeight="1">
      <c r="A4" s="24" t="s">
        <v>171</v>
      </c>
      <c r="B4" s="37" t="s">
        <v>81</v>
      </c>
      <c r="C4" s="37" t="s">
        <v>132</v>
      </c>
      <c r="D4" s="24" t="s">
        <v>163</v>
      </c>
      <c r="E4" s="99"/>
      <c r="H4" s="101" t="s">
        <v>82</v>
      </c>
      <c r="I4" s="101" t="s">
        <v>83</v>
      </c>
      <c r="J4" s="101" t="s">
        <v>84</v>
      </c>
      <c r="K4" s="102"/>
      <c r="N4" s="101" t="s">
        <v>82</v>
      </c>
      <c r="O4" s="103" t="s">
        <v>83</v>
      </c>
      <c r="P4" s="101" t="s">
        <v>84</v>
      </c>
    </row>
    <row r="5" spans="1:26" ht="39.75" customHeight="1">
      <c r="A5" s="104" t="s">
        <v>134</v>
      </c>
      <c r="B5" s="54"/>
      <c r="C5" s="54"/>
      <c r="D5" s="54"/>
      <c r="E5" s="43">
        <v>105429</v>
      </c>
      <c r="F5" s="105">
        <v>595734.14</v>
      </c>
      <c r="G5" s="32">
        <f>104401+13602</f>
        <v>118003</v>
      </c>
      <c r="H5" s="33" t="s">
        <v>8</v>
      </c>
      <c r="I5" s="33" t="s">
        <v>85</v>
      </c>
      <c r="J5" s="34">
        <v>596221.15</v>
      </c>
      <c r="K5" s="35" t="e">
        <f>H5-A5</f>
        <v>#VALUE!</v>
      </c>
      <c r="L5" s="51" t="e">
        <f>J5-#REF!</f>
        <v>#REF!</v>
      </c>
      <c r="M5" s="51">
        <v>75943</v>
      </c>
      <c r="N5" s="33" t="s">
        <v>8</v>
      </c>
      <c r="O5" s="33" t="s">
        <v>85</v>
      </c>
      <c r="P5" s="34">
        <v>643048.94999999995</v>
      </c>
      <c r="Q5" s="35" t="e">
        <f>N5-A5</f>
        <v>#VALUE!</v>
      </c>
      <c r="R5" s="51" t="e">
        <f>P5-#REF!</f>
        <v>#REF!</v>
      </c>
      <c r="T5" s="32">
        <v>717759</v>
      </c>
      <c r="V5" s="52" t="s">
        <v>8</v>
      </c>
      <c r="W5" s="52" t="s">
        <v>85</v>
      </c>
      <c r="X5" s="53">
        <v>659380.53</v>
      </c>
      <c r="Y5" s="32" t="e">
        <f>#REF!-X5</f>
        <v>#REF!</v>
      </c>
      <c r="Z5" s="32" t="e">
        <f>V5-A5</f>
        <v>#VALUE!</v>
      </c>
    </row>
    <row r="6" spans="1:26" ht="39.75" customHeight="1">
      <c r="A6" s="104" t="s">
        <v>135</v>
      </c>
      <c r="B6" s="54"/>
      <c r="C6" s="54"/>
      <c r="D6" s="54"/>
      <c r="E6" s="43"/>
      <c r="F6" s="105"/>
      <c r="L6" s="51"/>
      <c r="M6" s="51"/>
      <c r="N6" s="33"/>
      <c r="O6" s="33"/>
      <c r="P6" s="34"/>
      <c r="Q6" s="35"/>
      <c r="R6" s="51"/>
      <c r="V6" s="52"/>
      <c r="W6" s="52"/>
      <c r="X6" s="53"/>
    </row>
    <row r="7" spans="1:26" ht="39.75" customHeight="1">
      <c r="A7" s="104" t="s">
        <v>136</v>
      </c>
      <c r="B7" s="54"/>
      <c r="C7" s="54"/>
      <c r="D7" s="54"/>
      <c r="E7" s="43"/>
      <c r="F7" s="105"/>
      <c r="L7" s="51"/>
      <c r="M7" s="51"/>
      <c r="N7" s="33"/>
      <c r="O7" s="33"/>
      <c r="P7" s="34"/>
      <c r="Q7" s="35"/>
      <c r="R7" s="51"/>
      <c r="V7" s="52"/>
      <c r="W7" s="52"/>
      <c r="X7" s="53"/>
    </row>
    <row r="8" spans="1:26" ht="39.75" customHeight="1">
      <c r="A8" s="104" t="s">
        <v>137</v>
      </c>
      <c r="B8" s="54"/>
      <c r="C8" s="54"/>
      <c r="D8" s="54"/>
      <c r="E8" s="43"/>
      <c r="F8" s="105"/>
      <c r="L8" s="51"/>
      <c r="M8" s="51"/>
      <c r="N8" s="33"/>
      <c r="O8" s="33"/>
      <c r="P8" s="34"/>
      <c r="Q8" s="35"/>
      <c r="R8" s="51"/>
      <c r="V8" s="52"/>
      <c r="W8" s="52"/>
      <c r="X8" s="53"/>
    </row>
    <row r="9" spans="1:26" ht="39.75" customHeight="1">
      <c r="A9" s="104" t="s">
        <v>138</v>
      </c>
      <c r="B9" s="54"/>
      <c r="C9" s="54"/>
      <c r="D9" s="54"/>
      <c r="E9" s="43"/>
      <c r="F9" s="105"/>
      <c r="L9" s="51"/>
      <c r="M9" s="51"/>
      <c r="N9" s="33"/>
      <c r="O9" s="33"/>
      <c r="P9" s="34"/>
      <c r="Q9" s="35"/>
      <c r="R9" s="51"/>
      <c r="V9" s="52"/>
      <c r="W9" s="52"/>
      <c r="X9" s="53"/>
    </row>
    <row r="10" spans="1:26" ht="39.75" customHeight="1">
      <c r="A10" s="104" t="s">
        <v>0</v>
      </c>
      <c r="B10" s="54"/>
      <c r="C10" s="54"/>
      <c r="D10" s="54"/>
      <c r="E10" s="43"/>
      <c r="F10" s="105"/>
      <c r="L10" s="51"/>
      <c r="M10" s="51"/>
      <c r="N10" s="33"/>
      <c r="O10" s="33"/>
      <c r="P10" s="34"/>
      <c r="Q10" s="35"/>
      <c r="R10" s="51"/>
      <c r="V10" s="52"/>
      <c r="W10" s="52"/>
      <c r="X10" s="53"/>
    </row>
    <row r="11" spans="1:26" ht="39.75" customHeight="1">
      <c r="A11" s="104" t="s">
        <v>133</v>
      </c>
      <c r="B11" s="6"/>
      <c r="C11" s="6"/>
      <c r="D11" s="6"/>
      <c r="E11" s="43"/>
      <c r="F11" s="51"/>
      <c r="L11" s="51"/>
      <c r="M11" s="51"/>
      <c r="N11" s="33"/>
      <c r="O11" s="33"/>
      <c r="P11" s="34"/>
      <c r="Q11" s="35"/>
      <c r="R11" s="51"/>
      <c r="V11" s="52"/>
      <c r="W11" s="52"/>
      <c r="X11" s="53"/>
    </row>
    <row r="12" spans="1:26" ht="39.75" customHeight="1">
      <c r="A12" s="37" t="s">
        <v>88</v>
      </c>
      <c r="B12" s="54"/>
      <c r="C12" s="54"/>
      <c r="D12" s="54"/>
      <c r="H12" s="106" t="str">
        <f>""</f>
        <v/>
      </c>
      <c r="I12" s="106" t="str">
        <f>""</f>
        <v/>
      </c>
      <c r="J12" s="106" t="str">
        <f>""</f>
        <v/>
      </c>
      <c r="N12" s="106" t="str">
        <f>""</f>
        <v/>
      </c>
      <c r="O12" s="107" t="str">
        <f>""</f>
        <v/>
      </c>
      <c r="P12" s="106" t="str">
        <f>""</f>
        <v/>
      </c>
      <c r="X12" s="108" t="e">
        <f>X13+#REF!+#REF!+#REF!+#REF!+#REF!+#REF!+#REF!+#REF!+#REF!+#REF!+#REF!+#REF!+#REF!+#REF!+#REF!+#REF!+#REF!+#REF!+#REF!+#REF!</f>
        <v>#REF!</v>
      </c>
      <c r="Y12" s="108" t="e">
        <f>Y13+#REF!+#REF!+#REF!+#REF!+#REF!+#REF!+#REF!+#REF!+#REF!+#REF!+#REF!+#REF!+#REF!+#REF!+#REF!+#REF!+#REF!+#REF!+#REF!+#REF!</f>
        <v>#REF!</v>
      </c>
    </row>
    <row r="13" spans="1:26" ht="19.5" customHeight="1">
      <c r="R13" s="51"/>
      <c r="V13" s="52" t="s">
        <v>3</v>
      </c>
      <c r="W13" s="52" t="s">
        <v>38</v>
      </c>
      <c r="X13" s="53">
        <v>19998</v>
      </c>
      <c r="Y13" s="32" t="e">
        <f>#REF!-X13</f>
        <v>#REF!</v>
      </c>
      <c r="Z13" s="32">
        <f>V13-A13</f>
        <v>232</v>
      </c>
    </row>
    <row r="14" spans="1:26" ht="19.5" customHeight="1">
      <c r="R14" s="51"/>
      <c r="V14" s="52" t="s">
        <v>2</v>
      </c>
      <c r="W14" s="52" t="s">
        <v>39</v>
      </c>
      <c r="X14" s="53">
        <v>19998</v>
      </c>
      <c r="Y14" s="32" t="e">
        <f>#REF!-X14</f>
        <v>#REF!</v>
      </c>
      <c r="Z14" s="32">
        <f>V14-A14</f>
        <v>23203</v>
      </c>
    </row>
    <row r="15" spans="1:26" ht="19.5" customHeight="1">
      <c r="R15" s="51"/>
      <c r="V15" s="52" t="s">
        <v>1</v>
      </c>
      <c r="W15" s="52" t="s">
        <v>40</v>
      </c>
      <c r="X15" s="53">
        <v>19998</v>
      </c>
      <c r="Y15" s="32" t="e">
        <f>#REF!-X15</f>
        <v>#REF!</v>
      </c>
      <c r="Z15" s="32">
        <f>V15-A15</f>
        <v>2320301</v>
      </c>
    </row>
    <row r="16" spans="1:26" ht="19.5" customHeight="1">
      <c r="R16" s="51"/>
    </row>
    <row r="17" spans="18:18" s="32" customFormat="1" ht="19.5" customHeight="1">
      <c r="R17" s="51"/>
    </row>
    <row r="18" spans="18:18" s="32" customFormat="1" ht="19.5" customHeight="1">
      <c r="R18" s="51"/>
    </row>
    <row r="19" spans="18:18" s="32" customFormat="1" ht="19.5" customHeight="1">
      <c r="R19" s="51"/>
    </row>
    <row r="20" spans="18:18" s="32" customFormat="1" ht="19.5" customHeight="1">
      <c r="R20" s="51"/>
    </row>
    <row r="21" spans="18:18" s="32" customFormat="1" ht="19.5" customHeight="1">
      <c r="R21" s="51"/>
    </row>
    <row r="22" spans="18:18" s="32" customFormat="1" ht="19.5" customHeight="1">
      <c r="R22" s="51"/>
    </row>
    <row r="23" spans="18:18" s="32" customFormat="1" ht="19.5" customHeight="1">
      <c r="R23" s="51"/>
    </row>
    <row r="24" spans="18:18" s="32" customFormat="1" ht="19.5" customHeight="1">
      <c r="R24" s="51"/>
    </row>
    <row r="25" spans="18:18" s="32" customFormat="1" ht="19.5" customHeight="1">
      <c r="R25" s="51"/>
    </row>
    <row r="26" spans="18:18" s="32" customFormat="1" ht="19.5" customHeight="1">
      <c r="R26" s="51"/>
    </row>
    <row r="27" spans="18:18" s="32" customFormat="1" ht="19.5" customHeight="1">
      <c r="R27" s="51"/>
    </row>
    <row r="28" spans="18:18" s="32" customFormat="1" ht="19.5" customHeight="1">
      <c r="R28" s="51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8"/>
  <sheetViews>
    <sheetView workbookViewId="0">
      <selection activeCell="B6" sqref="B6"/>
    </sheetView>
  </sheetViews>
  <sheetFormatPr defaultColWidth="7.875" defaultRowHeight="15.75"/>
  <cols>
    <col min="1" max="2" width="37.625" style="143" customWidth="1"/>
    <col min="3" max="3" width="8" style="143" bestFit="1" customWidth="1"/>
    <col min="4" max="4" width="7.875" style="143" bestFit="1" customWidth="1"/>
    <col min="5" max="5" width="8.5" style="143" hidden="1" customWidth="1"/>
    <col min="6" max="6" width="7.875" style="143" hidden="1" customWidth="1"/>
    <col min="7" max="254" width="7.875" style="143"/>
    <col min="255" max="255" width="35.75" style="143" customWidth="1"/>
    <col min="256" max="256" width="0" style="143" hidden="1" customWidth="1"/>
    <col min="257" max="258" width="12" style="143" customWidth="1"/>
    <col min="259" max="259" width="8" style="143" bestFit="1" customWidth="1"/>
    <col min="260" max="260" width="7.875" style="143" bestFit="1" customWidth="1"/>
    <col min="261" max="262" width="0" style="143" hidden="1" customWidth="1"/>
    <col min="263" max="510" width="7.875" style="143"/>
    <col min="511" max="511" width="35.75" style="143" customWidth="1"/>
    <col min="512" max="512" width="0" style="143" hidden="1" customWidth="1"/>
    <col min="513" max="514" width="12" style="143" customWidth="1"/>
    <col min="515" max="515" width="8" style="143" bestFit="1" customWidth="1"/>
    <col min="516" max="516" width="7.875" style="143" bestFit="1" customWidth="1"/>
    <col min="517" max="518" width="0" style="143" hidden="1" customWidth="1"/>
    <col min="519" max="766" width="7.875" style="143"/>
    <col min="767" max="767" width="35.75" style="143" customWidth="1"/>
    <col min="768" max="768" width="0" style="143" hidden="1" customWidth="1"/>
    <col min="769" max="770" width="12" style="143" customWidth="1"/>
    <col min="771" max="771" width="8" style="143" bestFit="1" customWidth="1"/>
    <col min="772" max="772" width="7.875" style="143" bestFit="1" customWidth="1"/>
    <col min="773" max="774" width="0" style="143" hidden="1" customWidth="1"/>
    <col min="775" max="1022" width="7.875" style="143"/>
    <col min="1023" max="1023" width="35.75" style="143" customWidth="1"/>
    <col min="1024" max="1024" width="0" style="143" hidden="1" customWidth="1"/>
    <col min="1025" max="1026" width="12" style="143" customWidth="1"/>
    <col min="1027" max="1027" width="8" style="143" bestFit="1" customWidth="1"/>
    <col min="1028" max="1028" width="7.875" style="143" bestFit="1" customWidth="1"/>
    <col min="1029" max="1030" width="0" style="143" hidden="1" customWidth="1"/>
    <col min="1031" max="1278" width="7.875" style="143"/>
    <col min="1279" max="1279" width="35.75" style="143" customWidth="1"/>
    <col min="1280" max="1280" width="0" style="143" hidden="1" customWidth="1"/>
    <col min="1281" max="1282" width="12" style="143" customWidth="1"/>
    <col min="1283" max="1283" width="8" style="143" bestFit="1" customWidth="1"/>
    <col min="1284" max="1284" width="7.875" style="143" bestFit="1" customWidth="1"/>
    <col min="1285" max="1286" width="0" style="143" hidden="1" customWidth="1"/>
    <col min="1287" max="1534" width="7.875" style="143"/>
    <col min="1535" max="1535" width="35.75" style="143" customWidth="1"/>
    <col min="1536" max="1536" width="0" style="143" hidden="1" customWidth="1"/>
    <col min="1537" max="1538" width="12" style="143" customWidth="1"/>
    <col min="1539" max="1539" width="8" style="143" bestFit="1" customWidth="1"/>
    <col min="1540" max="1540" width="7.875" style="143" bestFit="1" customWidth="1"/>
    <col min="1541" max="1542" width="0" style="143" hidden="1" customWidth="1"/>
    <col min="1543" max="1790" width="7.875" style="143"/>
    <col min="1791" max="1791" width="35.75" style="143" customWidth="1"/>
    <col min="1792" max="1792" width="0" style="143" hidden="1" customWidth="1"/>
    <col min="1793" max="1794" width="12" style="143" customWidth="1"/>
    <col min="1795" max="1795" width="8" style="143" bestFit="1" customWidth="1"/>
    <col min="1796" max="1796" width="7.875" style="143" bestFit="1" customWidth="1"/>
    <col min="1797" max="1798" width="0" style="143" hidden="1" customWidth="1"/>
    <col min="1799" max="2046" width="7.875" style="143"/>
    <col min="2047" max="2047" width="35.75" style="143" customWidth="1"/>
    <col min="2048" max="2048" width="0" style="143" hidden="1" customWidth="1"/>
    <col min="2049" max="2050" width="12" style="143" customWidth="1"/>
    <col min="2051" max="2051" width="8" style="143" bestFit="1" customWidth="1"/>
    <col min="2052" max="2052" width="7.875" style="143" bestFit="1" customWidth="1"/>
    <col min="2053" max="2054" width="0" style="143" hidden="1" customWidth="1"/>
    <col min="2055" max="2302" width="7.875" style="143"/>
    <col min="2303" max="2303" width="35.75" style="143" customWidth="1"/>
    <col min="2304" max="2304" width="0" style="143" hidden="1" customWidth="1"/>
    <col min="2305" max="2306" width="12" style="143" customWidth="1"/>
    <col min="2307" max="2307" width="8" style="143" bestFit="1" customWidth="1"/>
    <col min="2308" max="2308" width="7.875" style="143" bestFit="1" customWidth="1"/>
    <col min="2309" max="2310" width="0" style="143" hidden="1" customWidth="1"/>
    <col min="2311" max="2558" width="7.875" style="143"/>
    <col min="2559" max="2559" width="35.75" style="143" customWidth="1"/>
    <col min="2560" max="2560" width="0" style="143" hidden="1" customWidth="1"/>
    <col min="2561" max="2562" width="12" style="143" customWidth="1"/>
    <col min="2563" max="2563" width="8" style="143" bestFit="1" customWidth="1"/>
    <col min="2564" max="2564" width="7.875" style="143" bestFit="1" customWidth="1"/>
    <col min="2565" max="2566" width="0" style="143" hidden="1" customWidth="1"/>
    <col min="2567" max="2814" width="7.875" style="143"/>
    <col min="2815" max="2815" width="35.75" style="143" customWidth="1"/>
    <col min="2816" max="2816" width="0" style="143" hidden="1" customWidth="1"/>
    <col min="2817" max="2818" width="12" style="143" customWidth="1"/>
    <col min="2819" max="2819" width="8" style="143" bestFit="1" customWidth="1"/>
    <col min="2820" max="2820" width="7.875" style="143" bestFit="1" customWidth="1"/>
    <col min="2821" max="2822" width="0" style="143" hidden="1" customWidth="1"/>
    <col min="2823" max="3070" width="7.875" style="143"/>
    <col min="3071" max="3071" width="35.75" style="143" customWidth="1"/>
    <col min="3072" max="3072" width="0" style="143" hidden="1" customWidth="1"/>
    <col min="3073" max="3074" width="12" style="143" customWidth="1"/>
    <col min="3075" max="3075" width="8" style="143" bestFit="1" customWidth="1"/>
    <col min="3076" max="3076" width="7.875" style="143" bestFit="1" customWidth="1"/>
    <col min="3077" max="3078" width="0" style="143" hidden="1" customWidth="1"/>
    <col min="3079" max="3326" width="7.875" style="143"/>
    <col min="3327" max="3327" width="35.75" style="143" customWidth="1"/>
    <col min="3328" max="3328" width="0" style="143" hidden="1" customWidth="1"/>
    <col min="3329" max="3330" width="12" style="143" customWidth="1"/>
    <col min="3331" max="3331" width="8" style="143" bestFit="1" customWidth="1"/>
    <col min="3332" max="3332" width="7.875" style="143" bestFit="1" customWidth="1"/>
    <col min="3333" max="3334" width="0" style="143" hidden="1" customWidth="1"/>
    <col min="3335" max="3582" width="7.875" style="143"/>
    <col min="3583" max="3583" width="35.75" style="143" customWidth="1"/>
    <col min="3584" max="3584" width="0" style="143" hidden="1" customWidth="1"/>
    <col min="3585" max="3586" width="12" style="143" customWidth="1"/>
    <col min="3587" max="3587" width="8" style="143" bestFit="1" customWidth="1"/>
    <col min="3588" max="3588" width="7.875" style="143" bestFit="1" customWidth="1"/>
    <col min="3589" max="3590" width="0" style="143" hidden="1" customWidth="1"/>
    <col min="3591" max="3838" width="7.875" style="143"/>
    <col min="3839" max="3839" width="35.75" style="143" customWidth="1"/>
    <col min="3840" max="3840" width="0" style="143" hidden="1" customWidth="1"/>
    <col min="3841" max="3842" width="12" style="143" customWidth="1"/>
    <col min="3843" max="3843" width="8" style="143" bestFit="1" customWidth="1"/>
    <col min="3844" max="3844" width="7.875" style="143" bestFit="1" customWidth="1"/>
    <col min="3845" max="3846" width="0" style="143" hidden="1" customWidth="1"/>
    <col min="3847" max="4094" width="7.875" style="143"/>
    <col min="4095" max="4095" width="35.75" style="143" customWidth="1"/>
    <col min="4096" max="4096" width="0" style="143" hidden="1" customWidth="1"/>
    <col min="4097" max="4098" width="12" style="143" customWidth="1"/>
    <col min="4099" max="4099" width="8" style="143" bestFit="1" customWidth="1"/>
    <col min="4100" max="4100" width="7.875" style="143" bestFit="1" customWidth="1"/>
    <col min="4101" max="4102" width="0" style="143" hidden="1" customWidth="1"/>
    <col min="4103" max="4350" width="7.875" style="143"/>
    <col min="4351" max="4351" width="35.75" style="143" customWidth="1"/>
    <col min="4352" max="4352" width="0" style="143" hidden="1" customWidth="1"/>
    <col min="4353" max="4354" width="12" style="143" customWidth="1"/>
    <col min="4355" max="4355" width="8" style="143" bestFit="1" customWidth="1"/>
    <col min="4356" max="4356" width="7.875" style="143" bestFit="1" customWidth="1"/>
    <col min="4357" max="4358" width="0" style="143" hidden="1" customWidth="1"/>
    <col min="4359" max="4606" width="7.875" style="143"/>
    <col min="4607" max="4607" width="35.75" style="143" customWidth="1"/>
    <col min="4608" max="4608" width="0" style="143" hidden="1" customWidth="1"/>
    <col min="4609" max="4610" width="12" style="143" customWidth="1"/>
    <col min="4611" max="4611" width="8" style="143" bestFit="1" customWidth="1"/>
    <col min="4612" max="4612" width="7.875" style="143" bestFit="1" customWidth="1"/>
    <col min="4613" max="4614" width="0" style="143" hidden="1" customWidth="1"/>
    <col min="4615" max="4862" width="7.875" style="143"/>
    <col min="4863" max="4863" width="35.75" style="143" customWidth="1"/>
    <col min="4864" max="4864" width="0" style="143" hidden="1" customWidth="1"/>
    <col min="4865" max="4866" width="12" style="143" customWidth="1"/>
    <col min="4867" max="4867" width="8" style="143" bestFit="1" customWidth="1"/>
    <col min="4868" max="4868" width="7.875" style="143" bestFit="1" customWidth="1"/>
    <col min="4869" max="4870" width="0" style="143" hidden="1" customWidth="1"/>
    <col min="4871" max="5118" width="7.875" style="143"/>
    <col min="5119" max="5119" width="35.75" style="143" customWidth="1"/>
    <col min="5120" max="5120" width="0" style="143" hidden="1" customWidth="1"/>
    <col min="5121" max="5122" width="12" style="143" customWidth="1"/>
    <col min="5123" max="5123" width="8" style="143" bestFit="1" customWidth="1"/>
    <col min="5124" max="5124" width="7.875" style="143" bestFit="1" customWidth="1"/>
    <col min="5125" max="5126" width="0" style="143" hidden="1" customWidth="1"/>
    <col min="5127" max="5374" width="7.875" style="143"/>
    <col min="5375" max="5375" width="35.75" style="143" customWidth="1"/>
    <col min="5376" max="5376" width="0" style="143" hidden="1" customWidth="1"/>
    <col min="5377" max="5378" width="12" style="143" customWidth="1"/>
    <col min="5379" max="5379" width="8" style="143" bestFit="1" customWidth="1"/>
    <col min="5380" max="5380" width="7.875" style="143" bestFit="1" customWidth="1"/>
    <col min="5381" max="5382" width="0" style="143" hidden="1" customWidth="1"/>
    <col min="5383" max="5630" width="7.875" style="143"/>
    <col min="5631" max="5631" width="35.75" style="143" customWidth="1"/>
    <col min="5632" max="5632" width="0" style="143" hidden="1" customWidth="1"/>
    <col min="5633" max="5634" width="12" style="143" customWidth="1"/>
    <col min="5635" max="5635" width="8" style="143" bestFit="1" customWidth="1"/>
    <col min="5636" max="5636" width="7.875" style="143" bestFit="1" customWidth="1"/>
    <col min="5637" max="5638" width="0" style="143" hidden="1" customWidth="1"/>
    <col min="5639" max="5886" width="7.875" style="143"/>
    <col min="5887" max="5887" width="35.75" style="143" customWidth="1"/>
    <col min="5888" max="5888" width="0" style="143" hidden="1" customWidth="1"/>
    <col min="5889" max="5890" width="12" style="143" customWidth="1"/>
    <col min="5891" max="5891" width="8" style="143" bestFit="1" customWidth="1"/>
    <col min="5892" max="5892" width="7.875" style="143" bestFit="1" customWidth="1"/>
    <col min="5893" max="5894" width="0" style="143" hidden="1" customWidth="1"/>
    <col min="5895" max="6142" width="7.875" style="143"/>
    <col min="6143" max="6143" width="35.75" style="143" customWidth="1"/>
    <col min="6144" max="6144" width="0" style="143" hidden="1" customWidth="1"/>
    <col min="6145" max="6146" width="12" style="143" customWidth="1"/>
    <col min="6147" max="6147" width="8" style="143" bestFit="1" customWidth="1"/>
    <col min="6148" max="6148" width="7.875" style="143" bestFit="1" customWidth="1"/>
    <col min="6149" max="6150" width="0" style="143" hidden="1" customWidth="1"/>
    <col min="6151" max="6398" width="7.875" style="143"/>
    <col min="6399" max="6399" width="35.75" style="143" customWidth="1"/>
    <col min="6400" max="6400" width="0" style="143" hidden="1" customWidth="1"/>
    <col min="6401" max="6402" width="12" style="143" customWidth="1"/>
    <col min="6403" max="6403" width="8" style="143" bestFit="1" customWidth="1"/>
    <col min="6404" max="6404" width="7.875" style="143" bestFit="1" customWidth="1"/>
    <col min="6405" max="6406" width="0" style="143" hidden="1" customWidth="1"/>
    <col min="6407" max="6654" width="7.875" style="143"/>
    <col min="6655" max="6655" width="35.75" style="143" customWidth="1"/>
    <col min="6656" max="6656" width="0" style="143" hidden="1" customWidth="1"/>
    <col min="6657" max="6658" width="12" style="143" customWidth="1"/>
    <col min="6659" max="6659" width="8" style="143" bestFit="1" customWidth="1"/>
    <col min="6660" max="6660" width="7.875" style="143" bestFit="1" customWidth="1"/>
    <col min="6661" max="6662" width="0" style="143" hidden="1" customWidth="1"/>
    <col min="6663" max="6910" width="7.875" style="143"/>
    <col min="6911" max="6911" width="35.75" style="143" customWidth="1"/>
    <col min="6912" max="6912" width="0" style="143" hidden="1" customWidth="1"/>
    <col min="6913" max="6914" width="12" style="143" customWidth="1"/>
    <col min="6915" max="6915" width="8" style="143" bestFit="1" customWidth="1"/>
    <col min="6916" max="6916" width="7.875" style="143" bestFit="1" customWidth="1"/>
    <col min="6917" max="6918" width="0" style="143" hidden="1" customWidth="1"/>
    <col min="6919" max="7166" width="7.875" style="143"/>
    <col min="7167" max="7167" width="35.75" style="143" customWidth="1"/>
    <col min="7168" max="7168" width="0" style="143" hidden="1" customWidth="1"/>
    <col min="7169" max="7170" width="12" style="143" customWidth="1"/>
    <col min="7171" max="7171" width="8" style="143" bestFit="1" customWidth="1"/>
    <col min="7172" max="7172" width="7.875" style="143" bestFit="1" customWidth="1"/>
    <col min="7173" max="7174" width="0" style="143" hidden="1" customWidth="1"/>
    <col min="7175" max="7422" width="7.875" style="143"/>
    <col min="7423" max="7423" width="35.75" style="143" customWidth="1"/>
    <col min="7424" max="7424" width="0" style="143" hidden="1" customWidth="1"/>
    <col min="7425" max="7426" width="12" style="143" customWidth="1"/>
    <col min="7427" max="7427" width="8" style="143" bestFit="1" customWidth="1"/>
    <col min="7428" max="7428" width="7.875" style="143" bestFit="1" customWidth="1"/>
    <col min="7429" max="7430" width="0" style="143" hidden="1" customWidth="1"/>
    <col min="7431" max="7678" width="7.875" style="143"/>
    <col min="7679" max="7679" width="35.75" style="143" customWidth="1"/>
    <col min="7680" max="7680" width="0" style="143" hidden="1" customWidth="1"/>
    <col min="7681" max="7682" width="12" style="143" customWidth="1"/>
    <col min="7683" max="7683" width="8" style="143" bestFit="1" customWidth="1"/>
    <col min="7684" max="7684" width="7.875" style="143" bestFit="1" customWidth="1"/>
    <col min="7685" max="7686" width="0" style="143" hidden="1" customWidth="1"/>
    <col min="7687" max="7934" width="7.875" style="143"/>
    <col min="7935" max="7935" width="35.75" style="143" customWidth="1"/>
    <col min="7936" max="7936" width="0" style="143" hidden="1" customWidth="1"/>
    <col min="7937" max="7938" width="12" style="143" customWidth="1"/>
    <col min="7939" max="7939" width="8" style="143" bestFit="1" customWidth="1"/>
    <col min="7940" max="7940" width="7.875" style="143" bestFit="1" customWidth="1"/>
    <col min="7941" max="7942" width="0" style="143" hidden="1" customWidth="1"/>
    <col min="7943" max="8190" width="7.875" style="143"/>
    <col min="8191" max="8191" width="35.75" style="143" customWidth="1"/>
    <col min="8192" max="8192" width="0" style="143" hidden="1" customWidth="1"/>
    <col min="8193" max="8194" width="12" style="143" customWidth="1"/>
    <col min="8195" max="8195" width="8" style="143" bestFit="1" customWidth="1"/>
    <col min="8196" max="8196" width="7.875" style="143" bestFit="1" customWidth="1"/>
    <col min="8197" max="8198" width="0" style="143" hidden="1" customWidth="1"/>
    <col min="8199" max="8446" width="7.875" style="143"/>
    <col min="8447" max="8447" width="35.75" style="143" customWidth="1"/>
    <col min="8448" max="8448" width="0" style="143" hidden="1" customWidth="1"/>
    <col min="8449" max="8450" width="12" style="143" customWidth="1"/>
    <col min="8451" max="8451" width="8" style="143" bestFit="1" customWidth="1"/>
    <col min="8452" max="8452" width="7.875" style="143" bestFit="1" customWidth="1"/>
    <col min="8453" max="8454" width="0" style="143" hidden="1" customWidth="1"/>
    <col min="8455" max="8702" width="7.875" style="143"/>
    <col min="8703" max="8703" width="35.75" style="143" customWidth="1"/>
    <col min="8704" max="8704" width="0" style="143" hidden="1" customWidth="1"/>
    <col min="8705" max="8706" width="12" style="143" customWidth="1"/>
    <col min="8707" max="8707" width="8" style="143" bestFit="1" customWidth="1"/>
    <col min="8708" max="8708" width="7.875" style="143" bestFit="1" customWidth="1"/>
    <col min="8709" max="8710" width="0" style="143" hidden="1" customWidth="1"/>
    <col min="8711" max="8958" width="7.875" style="143"/>
    <col min="8959" max="8959" width="35.75" style="143" customWidth="1"/>
    <col min="8960" max="8960" width="0" style="143" hidden="1" customWidth="1"/>
    <col min="8961" max="8962" width="12" style="143" customWidth="1"/>
    <col min="8963" max="8963" width="8" style="143" bestFit="1" customWidth="1"/>
    <col min="8964" max="8964" width="7.875" style="143" bestFit="1" customWidth="1"/>
    <col min="8965" max="8966" width="0" style="143" hidden="1" customWidth="1"/>
    <col min="8967" max="9214" width="7.875" style="143"/>
    <col min="9215" max="9215" width="35.75" style="143" customWidth="1"/>
    <col min="9216" max="9216" width="0" style="143" hidden="1" customWidth="1"/>
    <col min="9217" max="9218" width="12" style="143" customWidth="1"/>
    <col min="9219" max="9219" width="8" style="143" bestFit="1" customWidth="1"/>
    <col min="9220" max="9220" width="7.875" style="143" bestFit="1" customWidth="1"/>
    <col min="9221" max="9222" width="0" style="143" hidden="1" customWidth="1"/>
    <col min="9223" max="9470" width="7.875" style="143"/>
    <col min="9471" max="9471" width="35.75" style="143" customWidth="1"/>
    <col min="9472" max="9472" width="0" style="143" hidden="1" customWidth="1"/>
    <col min="9473" max="9474" width="12" style="143" customWidth="1"/>
    <col min="9475" max="9475" width="8" style="143" bestFit="1" customWidth="1"/>
    <col min="9476" max="9476" width="7.875" style="143" bestFit="1" customWidth="1"/>
    <col min="9477" max="9478" width="0" style="143" hidden="1" customWidth="1"/>
    <col min="9479" max="9726" width="7.875" style="143"/>
    <col min="9727" max="9727" width="35.75" style="143" customWidth="1"/>
    <col min="9728" max="9728" width="0" style="143" hidden="1" customWidth="1"/>
    <col min="9729" max="9730" width="12" style="143" customWidth="1"/>
    <col min="9731" max="9731" width="8" style="143" bestFit="1" customWidth="1"/>
    <col min="9732" max="9732" width="7.875" style="143" bestFit="1" customWidth="1"/>
    <col min="9733" max="9734" width="0" style="143" hidden="1" customWidth="1"/>
    <col min="9735" max="9982" width="7.875" style="143"/>
    <col min="9983" max="9983" width="35.75" style="143" customWidth="1"/>
    <col min="9984" max="9984" width="0" style="143" hidden="1" customWidth="1"/>
    <col min="9985" max="9986" width="12" style="143" customWidth="1"/>
    <col min="9987" max="9987" width="8" style="143" bestFit="1" customWidth="1"/>
    <col min="9988" max="9988" width="7.875" style="143" bestFit="1" customWidth="1"/>
    <col min="9989" max="9990" width="0" style="143" hidden="1" customWidth="1"/>
    <col min="9991" max="10238" width="7.875" style="143"/>
    <col min="10239" max="10239" width="35.75" style="143" customWidth="1"/>
    <col min="10240" max="10240" width="0" style="143" hidden="1" customWidth="1"/>
    <col min="10241" max="10242" width="12" style="143" customWidth="1"/>
    <col min="10243" max="10243" width="8" style="143" bestFit="1" customWidth="1"/>
    <col min="10244" max="10244" width="7.875" style="143" bestFit="1" customWidth="1"/>
    <col min="10245" max="10246" width="0" style="143" hidden="1" customWidth="1"/>
    <col min="10247" max="10494" width="7.875" style="143"/>
    <col min="10495" max="10495" width="35.75" style="143" customWidth="1"/>
    <col min="10496" max="10496" width="0" style="143" hidden="1" customWidth="1"/>
    <col min="10497" max="10498" width="12" style="143" customWidth="1"/>
    <col min="10499" max="10499" width="8" style="143" bestFit="1" customWidth="1"/>
    <col min="10500" max="10500" width="7.875" style="143" bestFit="1" customWidth="1"/>
    <col min="10501" max="10502" width="0" style="143" hidden="1" customWidth="1"/>
    <col min="10503" max="10750" width="7.875" style="143"/>
    <col min="10751" max="10751" width="35.75" style="143" customWidth="1"/>
    <col min="10752" max="10752" width="0" style="143" hidden="1" customWidth="1"/>
    <col min="10753" max="10754" width="12" style="143" customWidth="1"/>
    <col min="10755" max="10755" width="8" style="143" bestFit="1" customWidth="1"/>
    <col min="10756" max="10756" width="7.875" style="143" bestFit="1" customWidth="1"/>
    <col min="10757" max="10758" width="0" style="143" hidden="1" customWidth="1"/>
    <col min="10759" max="11006" width="7.875" style="143"/>
    <col min="11007" max="11007" width="35.75" style="143" customWidth="1"/>
    <col min="11008" max="11008" width="0" style="143" hidden="1" customWidth="1"/>
    <col min="11009" max="11010" width="12" style="143" customWidth="1"/>
    <col min="11011" max="11011" width="8" style="143" bestFit="1" customWidth="1"/>
    <col min="11012" max="11012" width="7.875" style="143" bestFit="1" customWidth="1"/>
    <col min="11013" max="11014" width="0" style="143" hidden="1" customWidth="1"/>
    <col min="11015" max="11262" width="7.875" style="143"/>
    <col min="11263" max="11263" width="35.75" style="143" customWidth="1"/>
    <col min="11264" max="11264" width="0" style="143" hidden="1" customWidth="1"/>
    <col min="11265" max="11266" width="12" style="143" customWidth="1"/>
    <col min="11267" max="11267" width="8" style="143" bestFit="1" customWidth="1"/>
    <col min="11268" max="11268" width="7.875" style="143" bestFit="1" customWidth="1"/>
    <col min="11269" max="11270" width="0" style="143" hidden="1" customWidth="1"/>
    <col min="11271" max="11518" width="7.875" style="143"/>
    <col min="11519" max="11519" width="35.75" style="143" customWidth="1"/>
    <col min="11520" max="11520" width="0" style="143" hidden="1" customWidth="1"/>
    <col min="11521" max="11522" width="12" style="143" customWidth="1"/>
    <col min="11523" max="11523" width="8" style="143" bestFit="1" customWidth="1"/>
    <col min="11524" max="11524" width="7.875" style="143" bestFit="1" customWidth="1"/>
    <col min="11525" max="11526" width="0" style="143" hidden="1" customWidth="1"/>
    <col min="11527" max="11774" width="7.875" style="143"/>
    <col min="11775" max="11775" width="35.75" style="143" customWidth="1"/>
    <col min="11776" max="11776" width="0" style="143" hidden="1" customWidth="1"/>
    <col min="11777" max="11778" width="12" style="143" customWidth="1"/>
    <col min="11779" max="11779" width="8" style="143" bestFit="1" customWidth="1"/>
    <col min="11780" max="11780" width="7.875" style="143" bestFit="1" customWidth="1"/>
    <col min="11781" max="11782" width="0" style="143" hidden="1" customWidth="1"/>
    <col min="11783" max="12030" width="7.875" style="143"/>
    <col min="12031" max="12031" width="35.75" style="143" customWidth="1"/>
    <col min="12032" max="12032" width="0" style="143" hidden="1" customWidth="1"/>
    <col min="12033" max="12034" width="12" style="143" customWidth="1"/>
    <col min="12035" max="12035" width="8" style="143" bestFit="1" customWidth="1"/>
    <col min="12036" max="12036" width="7.875" style="143" bestFit="1" customWidth="1"/>
    <col min="12037" max="12038" width="0" style="143" hidden="1" customWidth="1"/>
    <col min="12039" max="12286" width="7.875" style="143"/>
    <col min="12287" max="12287" width="35.75" style="143" customWidth="1"/>
    <col min="12288" max="12288" width="0" style="143" hidden="1" customWidth="1"/>
    <col min="12289" max="12290" width="12" style="143" customWidth="1"/>
    <col min="12291" max="12291" width="8" style="143" bestFit="1" customWidth="1"/>
    <col min="12292" max="12292" width="7.875" style="143" bestFit="1" customWidth="1"/>
    <col min="12293" max="12294" width="0" style="143" hidden="1" customWidth="1"/>
    <col min="12295" max="12542" width="7.875" style="143"/>
    <col min="12543" max="12543" width="35.75" style="143" customWidth="1"/>
    <col min="12544" max="12544" width="0" style="143" hidden="1" customWidth="1"/>
    <col min="12545" max="12546" width="12" style="143" customWidth="1"/>
    <col min="12547" max="12547" width="8" style="143" bestFit="1" customWidth="1"/>
    <col min="12548" max="12548" width="7.875" style="143" bestFit="1" customWidth="1"/>
    <col min="12549" max="12550" width="0" style="143" hidden="1" customWidth="1"/>
    <col min="12551" max="12798" width="7.875" style="143"/>
    <col min="12799" max="12799" width="35.75" style="143" customWidth="1"/>
    <col min="12800" max="12800" width="0" style="143" hidden="1" customWidth="1"/>
    <col min="12801" max="12802" width="12" style="143" customWidth="1"/>
    <col min="12803" max="12803" width="8" style="143" bestFit="1" customWidth="1"/>
    <col min="12804" max="12804" width="7.875" style="143" bestFit="1" customWidth="1"/>
    <col min="12805" max="12806" width="0" style="143" hidden="1" customWidth="1"/>
    <col min="12807" max="13054" width="7.875" style="143"/>
    <col min="13055" max="13055" width="35.75" style="143" customWidth="1"/>
    <col min="13056" max="13056" width="0" style="143" hidden="1" customWidth="1"/>
    <col min="13057" max="13058" width="12" style="143" customWidth="1"/>
    <col min="13059" max="13059" width="8" style="143" bestFit="1" customWidth="1"/>
    <col min="13060" max="13060" width="7.875" style="143" bestFit="1" customWidth="1"/>
    <col min="13061" max="13062" width="0" style="143" hidden="1" customWidth="1"/>
    <col min="13063" max="13310" width="7.875" style="143"/>
    <col min="13311" max="13311" width="35.75" style="143" customWidth="1"/>
    <col min="13312" max="13312" width="0" style="143" hidden="1" customWidth="1"/>
    <col min="13313" max="13314" width="12" style="143" customWidth="1"/>
    <col min="13315" max="13315" width="8" style="143" bestFit="1" customWidth="1"/>
    <col min="13316" max="13316" width="7.875" style="143" bestFit="1" customWidth="1"/>
    <col min="13317" max="13318" width="0" style="143" hidden="1" customWidth="1"/>
    <col min="13319" max="13566" width="7.875" style="143"/>
    <col min="13567" max="13567" width="35.75" style="143" customWidth="1"/>
    <col min="13568" max="13568" width="0" style="143" hidden="1" customWidth="1"/>
    <col min="13569" max="13570" width="12" style="143" customWidth="1"/>
    <col min="13571" max="13571" width="8" style="143" bestFit="1" customWidth="1"/>
    <col min="13572" max="13572" width="7.875" style="143" bestFit="1" customWidth="1"/>
    <col min="13573" max="13574" width="0" style="143" hidden="1" customWidth="1"/>
    <col min="13575" max="13822" width="7.875" style="143"/>
    <col min="13823" max="13823" width="35.75" style="143" customWidth="1"/>
    <col min="13824" max="13824" width="0" style="143" hidden="1" customWidth="1"/>
    <col min="13825" max="13826" width="12" style="143" customWidth="1"/>
    <col min="13827" max="13827" width="8" style="143" bestFit="1" customWidth="1"/>
    <col min="13828" max="13828" width="7.875" style="143" bestFit="1" customWidth="1"/>
    <col min="13829" max="13830" width="0" style="143" hidden="1" customWidth="1"/>
    <col min="13831" max="14078" width="7.875" style="143"/>
    <col min="14079" max="14079" width="35.75" style="143" customWidth="1"/>
    <col min="14080" max="14080" width="0" style="143" hidden="1" customWidth="1"/>
    <col min="14081" max="14082" width="12" style="143" customWidth="1"/>
    <col min="14083" max="14083" width="8" style="143" bestFit="1" customWidth="1"/>
    <col min="14084" max="14084" width="7.875" style="143" bestFit="1" customWidth="1"/>
    <col min="14085" max="14086" width="0" style="143" hidden="1" customWidth="1"/>
    <col min="14087" max="14334" width="7.875" style="143"/>
    <col min="14335" max="14335" width="35.75" style="143" customWidth="1"/>
    <col min="14336" max="14336" width="0" style="143" hidden="1" customWidth="1"/>
    <col min="14337" max="14338" width="12" style="143" customWidth="1"/>
    <col min="14339" max="14339" width="8" style="143" bestFit="1" customWidth="1"/>
    <col min="14340" max="14340" width="7.875" style="143" bestFit="1" customWidth="1"/>
    <col min="14341" max="14342" width="0" style="143" hidden="1" customWidth="1"/>
    <col min="14343" max="14590" width="7.875" style="143"/>
    <col min="14591" max="14591" width="35.75" style="143" customWidth="1"/>
    <col min="14592" max="14592" width="0" style="143" hidden="1" customWidth="1"/>
    <col min="14593" max="14594" width="12" style="143" customWidth="1"/>
    <col min="14595" max="14595" width="8" style="143" bestFit="1" customWidth="1"/>
    <col min="14596" max="14596" width="7.875" style="143" bestFit="1" customWidth="1"/>
    <col min="14597" max="14598" width="0" style="143" hidden="1" customWidth="1"/>
    <col min="14599" max="14846" width="7.875" style="143"/>
    <col min="14847" max="14847" width="35.75" style="143" customWidth="1"/>
    <col min="14848" max="14848" width="0" style="143" hidden="1" customWidth="1"/>
    <col min="14849" max="14850" width="12" style="143" customWidth="1"/>
    <col min="14851" max="14851" width="8" style="143" bestFit="1" customWidth="1"/>
    <col min="14852" max="14852" width="7.875" style="143" bestFit="1" customWidth="1"/>
    <col min="14853" max="14854" width="0" style="143" hidden="1" customWidth="1"/>
    <col min="14855" max="15102" width="7.875" style="143"/>
    <col min="15103" max="15103" width="35.75" style="143" customWidth="1"/>
    <col min="15104" max="15104" width="0" style="143" hidden="1" customWidth="1"/>
    <col min="15105" max="15106" width="12" style="143" customWidth="1"/>
    <col min="15107" max="15107" width="8" style="143" bestFit="1" customWidth="1"/>
    <col min="15108" max="15108" width="7.875" style="143" bestFit="1" customWidth="1"/>
    <col min="15109" max="15110" width="0" style="143" hidden="1" customWidth="1"/>
    <col min="15111" max="15358" width="7.875" style="143"/>
    <col min="15359" max="15359" width="35.75" style="143" customWidth="1"/>
    <col min="15360" max="15360" width="0" style="143" hidden="1" customWidth="1"/>
    <col min="15361" max="15362" width="12" style="143" customWidth="1"/>
    <col min="15363" max="15363" width="8" style="143" bestFit="1" customWidth="1"/>
    <col min="15364" max="15364" width="7.875" style="143" bestFit="1" customWidth="1"/>
    <col min="15365" max="15366" width="0" style="143" hidden="1" customWidth="1"/>
    <col min="15367" max="15614" width="7.875" style="143"/>
    <col min="15615" max="15615" width="35.75" style="143" customWidth="1"/>
    <col min="15616" max="15616" width="0" style="143" hidden="1" customWidth="1"/>
    <col min="15617" max="15618" width="12" style="143" customWidth="1"/>
    <col min="15619" max="15619" width="8" style="143" bestFit="1" customWidth="1"/>
    <col min="15620" max="15620" width="7.875" style="143" bestFit="1" customWidth="1"/>
    <col min="15621" max="15622" width="0" style="143" hidden="1" customWidth="1"/>
    <col min="15623" max="15870" width="7.875" style="143"/>
    <col min="15871" max="15871" width="35.75" style="143" customWidth="1"/>
    <col min="15872" max="15872" width="0" style="143" hidden="1" customWidth="1"/>
    <col min="15873" max="15874" width="12" style="143" customWidth="1"/>
    <col min="15875" max="15875" width="8" style="143" bestFit="1" customWidth="1"/>
    <col min="15876" max="15876" width="7.875" style="143" bestFit="1" customWidth="1"/>
    <col min="15877" max="15878" width="0" style="143" hidden="1" customWidth="1"/>
    <col min="15879" max="16126" width="7.875" style="143"/>
    <col min="16127" max="16127" width="35.75" style="143" customWidth="1"/>
    <col min="16128" max="16128" width="0" style="143" hidden="1" customWidth="1"/>
    <col min="16129" max="16130" width="12" style="143" customWidth="1"/>
    <col min="16131" max="16131" width="8" style="143" bestFit="1" customWidth="1"/>
    <col min="16132" max="16132" width="7.875" style="143" bestFit="1" customWidth="1"/>
    <col min="16133" max="16134" width="0" style="143" hidden="1" customWidth="1"/>
    <col min="16135" max="16384" width="7.875" style="143"/>
  </cols>
  <sheetData>
    <row r="1" spans="1:5" ht="27" customHeight="1">
      <c r="A1" s="167" t="s">
        <v>186</v>
      </c>
      <c r="B1" s="142"/>
    </row>
    <row r="2" spans="1:5" ht="39.950000000000003" customHeight="1">
      <c r="A2" s="144" t="s">
        <v>164</v>
      </c>
      <c r="B2" s="145"/>
    </row>
    <row r="3" spans="1:5" s="147" customFormat="1" ht="18.75" customHeight="1">
      <c r="A3" s="146"/>
      <c r="B3" s="98" t="s">
        <v>80</v>
      </c>
    </row>
    <row r="4" spans="1:5" s="150" customFormat="1" ht="53.25" customHeight="1">
      <c r="A4" s="148" t="s">
        <v>127</v>
      </c>
      <c r="B4" s="138" t="s">
        <v>165</v>
      </c>
      <c r="C4" s="149"/>
    </row>
    <row r="5" spans="1:5" s="153" customFormat="1" ht="53.25" customHeight="1">
      <c r="A5" s="151"/>
      <c r="B5" s="151"/>
      <c r="C5" s="152"/>
    </row>
    <row r="6" spans="1:5" s="147" customFormat="1" ht="53.25" customHeight="1">
      <c r="A6" s="151"/>
      <c r="B6" s="151"/>
      <c r="C6" s="154"/>
      <c r="E6" s="147">
        <v>988753</v>
      </c>
    </row>
    <row r="7" spans="1:5" s="147" customFormat="1" ht="53.25" customHeight="1">
      <c r="A7" s="151"/>
      <c r="B7" s="151"/>
      <c r="C7" s="154"/>
      <c r="E7" s="147">
        <v>822672</v>
      </c>
    </row>
    <row r="8" spans="1:5" s="158" customFormat="1" ht="53.25" customHeight="1">
      <c r="A8" s="155" t="s">
        <v>51</v>
      </c>
      <c r="B8" s="156"/>
      <c r="C8" s="157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workbookViewId="0"/>
  </sheetViews>
  <sheetFormatPr defaultRowHeight="15.75"/>
  <cols>
    <col min="1" max="1" width="41.625" style="72" customWidth="1"/>
    <col min="2" max="2" width="41.625" style="74" customWidth="1"/>
    <col min="3" max="16384" width="9" style="72"/>
  </cols>
  <sheetData>
    <row r="1" spans="1:2" ht="26.25" customHeight="1">
      <c r="A1" s="75" t="s">
        <v>187</v>
      </c>
    </row>
    <row r="2" spans="1:2" ht="24.75" customHeight="1">
      <c r="A2" s="175" t="s">
        <v>181</v>
      </c>
      <c r="B2" s="175"/>
    </row>
    <row r="3" spans="1:2" s="75" customFormat="1" ht="24" customHeight="1">
      <c r="B3" s="73" t="s">
        <v>50</v>
      </c>
    </row>
    <row r="4" spans="1:2" s="81" customFormat="1" ht="53.25" customHeight="1">
      <c r="A4" s="76" t="s">
        <v>154</v>
      </c>
      <c r="B4" s="91" t="s">
        <v>54</v>
      </c>
    </row>
    <row r="5" spans="1:2" s="90" customFormat="1" ht="53.25" customHeight="1">
      <c r="A5" s="165" t="s">
        <v>155</v>
      </c>
      <c r="B5" s="89"/>
    </row>
    <row r="6" spans="1:2" s="90" customFormat="1" ht="53.25" customHeight="1">
      <c r="A6" s="165" t="s">
        <v>157</v>
      </c>
      <c r="B6" s="89"/>
    </row>
    <row r="7" spans="1:2" s="90" customFormat="1" ht="53.25" customHeight="1">
      <c r="A7" s="165" t="s">
        <v>131</v>
      </c>
      <c r="B7" s="89"/>
    </row>
    <row r="8" spans="1:2" s="75" customFormat="1" ht="53.25" customHeight="1">
      <c r="A8" s="164"/>
      <c r="B8" s="84"/>
    </row>
    <row r="9" spans="1:2" s="81" customFormat="1" ht="53.25" customHeight="1">
      <c r="A9" s="140" t="s">
        <v>51</v>
      </c>
      <c r="B9" s="80"/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/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2" hidden="1" customWidth="1"/>
    <col min="5" max="5" width="8.125" style="32" hidden="1" customWidth="1"/>
    <col min="6" max="6" width="9.625" style="33" hidden="1" customWidth="1"/>
    <col min="7" max="7" width="17.5" style="33" hidden="1" customWidth="1"/>
    <col min="8" max="8" width="12.5" style="34" hidden="1" customWidth="1"/>
    <col min="9" max="9" width="7" style="35" hidden="1" customWidth="1"/>
    <col min="10" max="11" width="7" style="32" hidden="1" customWidth="1"/>
    <col min="12" max="12" width="13.875" style="32" hidden="1" customWidth="1"/>
    <col min="13" max="13" width="7.875" style="32" hidden="1" customWidth="1"/>
    <col min="14" max="14" width="9.5" style="32" hidden="1" customWidth="1"/>
    <col min="15" max="15" width="6.875" style="32" hidden="1" customWidth="1"/>
    <col min="16" max="16" width="9" style="32" hidden="1" customWidth="1"/>
    <col min="17" max="17" width="5.875" style="32" hidden="1" customWidth="1"/>
    <col min="18" max="18" width="5.25" style="32" hidden="1" customWidth="1"/>
    <col min="19" max="19" width="6.5" style="32" hidden="1" customWidth="1"/>
    <col min="20" max="21" width="7" style="32" hidden="1" customWidth="1"/>
    <col min="22" max="22" width="10.625" style="32" hidden="1" customWidth="1"/>
    <col min="23" max="23" width="10.5" style="32" hidden="1" customWidth="1"/>
    <col min="24" max="24" width="7" style="32" hidden="1" customWidth="1"/>
    <col min="25" max="16384" width="7" style="32"/>
  </cols>
  <sheetData>
    <row r="1" spans="1:24" ht="29.25" customHeight="1">
      <c r="A1" s="31" t="s">
        <v>156</v>
      </c>
    </row>
    <row r="2" spans="1:24" ht="28.5" customHeight="1">
      <c r="A2" s="170" t="s">
        <v>166</v>
      </c>
      <c r="B2" s="171"/>
      <c r="F2" s="32"/>
      <c r="G2" s="32"/>
      <c r="H2" s="32"/>
    </row>
    <row r="3" spans="1:24" s="3" customFormat="1" ht="21.75" customHeight="1">
      <c r="A3" s="4"/>
      <c r="B3" s="134" t="s">
        <v>24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4" t="s">
        <v>139</v>
      </c>
      <c r="B4" s="39" t="s">
        <v>42</v>
      </c>
      <c r="F4" s="40" t="s">
        <v>27</v>
      </c>
      <c r="G4" s="40" t="s">
        <v>28</v>
      </c>
      <c r="H4" s="40" t="s">
        <v>29</v>
      </c>
      <c r="I4" s="2"/>
      <c r="L4" s="40" t="s">
        <v>27</v>
      </c>
      <c r="M4" s="41" t="s">
        <v>28</v>
      </c>
      <c r="N4" s="40" t="s">
        <v>29</v>
      </c>
    </row>
    <row r="5" spans="1:24" s="4" customFormat="1" ht="39" customHeight="1">
      <c r="A5" s="159" t="s">
        <v>140</v>
      </c>
      <c r="B5" s="54"/>
      <c r="C5" s="4">
        <v>105429</v>
      </c>
      <c r="D5" s="4">
        <v>595734.14</v>
      </c>
      <c r="E5" s="4">
        <f>104401+13602</f>
        <v>118003</v>
      </c>
      <c r="F5" s="62" t="s">
        <v>8</v>
      </c>
      <c r="G5" s="62" t="s">
        <v>31</v>
      </c>
      <c r="H5" s="62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62" t="s">
        <v>8</v>
      </c>
      <c r="M5" s="62" t="s">
        <v>31</v>
      </c>
      <c r="N5" s="62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63" t="s">
        <v>8</v>
      </c>
      <c r="U5" s="63" t="s">
        <v>31</v>
      </c>
      <c r="V5" s="63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23" t="s">
        <v>4</v>
      </c>
      <c r="B6" s="5"/>
      <c r="C6" s="50"/>
      <c r="D6" s="50">
        <v>135.6</v>
      </c>
      <c r="F6" s="45" t="s">
        <v>5</v>
      </c>
      <c r="G6" s="45" t="s">
        <v>35</v>
      </c>
      <c r="H6" s="46">
        <v>135.6</v>
      </c>
      <c r="I6" s="2" t="e">
        <f>F6-A6</f>
        <v>#VALUE!</v>
      </c>
      <c r="J6" s="43">
        <f t="shared" si="0"/>
        <v>135.6</v>
      </c>
      <c r="K6" s="43"/>
      <c r="L6" s="45" t="s">
        <v>5</v>
      </c>
      <c r="M6" s="45" t="s">
        <v>35</v>
      </c>
      <c r="N6" s="46">
        <v>135.6</v>
      </c>
      <c r="O6" s="2" t="e">
        <f>L6-A6</f>
        <v>#VALUE!</v>
      </c>
      <c r="P6" s="43">
        <f t="shared" si="1"/>
        <v>135.6</v>
      </c>
      <c r="T6" s="47" t="s">
        <v>5</v>
      </c>
      <c r="U6" s="47" t="s">
        <v>35</v>
      </c>
      <c r="V6" s="48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59" t="s">
        <v>148</v>
      </c>
      <c r="B7" s="5"/>
      <c r="C7" s="43">
        <v>105429</v>
      </c>
      <c r="D7" s="44">
        <v>595734.14</v>
      </c>
      <c r="E7" s="3">
        <f>104401+13602</f>
        <v>118003</v>
      </c>
      <c r="F7" s="45" t="s">
        <v>8</v>
      </c>
      <c r="G7" s="45" t="s">
        <v>31</v>
      </c>
      <c r="H7" s="46">
        <v>596221.15</v>
      </c>
      <c r="I7" s="2" t="e">
        <f>F7-A7</f>
        <v>#VALUE!</v>
      </c>
      <c r="J7" s="43">
        <f t="shared" si="0"/>
        <v>596221.15</v>
      </c>
      <c r="K7" s="43">
        <v>75943</v>
      </c>
      <c r="L7" s="45" t="s">
        <v>8</v>
      </c>
      <c r="M7" s="45" t="s">
        <v>31</v>
      </c>
      <c r="N7" s="46">
        <v>643048.94999999995</v>
      </c>
      <c r="O7" s="2" t="e">
        <f>L7-A7</f>
        <v>#VALUE!</v>
      </c>
      <c r="P7" s="43">
        <f t="shared" si="1"/>
        <v>643048.94999999995</v>
      </c>
      <c r="R7" s="3">
        <v>717759</v>
      </c>
      <c r="T7" s="47" t="s">
        <v>8</v>
      </c>
      <c r="U7" s="47" t="s">
        <v>31</v>
      </c>
      <c r="V7" s="48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23" t="s">
        <v>4</v>
      </c>
      <c r="B8" s="5"/>
      <c r="C8" s="50"/>
      <c r="D8" s="50">
        <v>135.6</v>
      </c>
      <c r="F8" s="45" t="s">
        <v>5</v>
      </c>
      <c r="G8" s="45" t="s">
        <v>35</v>
      </c>
      <c r="H8" s="46">
        <v>135.6</v>
      </c>
      <c r="I8" s="2" t="e">
        <f>F8-A8</f>
        <v>#VALUE!</v>
      </c>
      <c r="J8" s="43">
        <f t="shared" si="0"/>
        <v>135.6</v>
      </c>
      <c r="K8" s="43"/>
      <c r="L8" s="45" t="s">
        <v>5</v>
      </c>
      <c r="M8" s="45" t="s">
        <v>35</v>
      </c>
      <c r="N8" s="46">
        <v>135.6</v>
      </c>
      <c r="O8" s="2" t="e">
        <f>L8-A8</f>
        <v>#VALUE!</v>
      </c>
      <c r="P8" s="43">
        <f t="shared" si="1"/>
        <v>135.6</v>
      </c>
      <c r="T8" s="47" t="s">
        <v>5</v>
      </c>
      <c r="U8" s="47" t="s">
        <v>35</v>
      </c>
      <c r="V8" s="48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41" t="s">
        <v>9</v>
      </c>
      <c r="B9" s="9"/>
      <c r="F9" s="40" t="str">
        <f>""</f>
        <v/>
      </c>
      <c r="G9" s="40" t="str">
        <f>""</f>
        <v/>
      </c>
      <c r="H9" s="40" t="str">
        <f>""</f>
        <v/>
      </c>
      <c r="I9" s="2"/>
      <c r="L9" s="40" t="str">
        <f>""</f>
        <v/>
      </c>
      <c r="M9" s="41" t="str">
        <f>""</f>
        <v/>
      </c>
      <c r="N9" s="40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51"/>
      <c r="T10" s="52" t="s">
        <v>3</v>
      </c>
      <c r="U10" s="52" t="s">
        <v>38</v>
      </c>
      <c r="V10" s="53">
        <v>19998</v>
      </c>
      <c r="W10" s="32">
        <f>B10-V10</f>
        <v>-19998</v>
      </c>
      <c r="X10" s="32">
        <f>T10-A10</f>
        <v>232</v>
      </c>
    </row>
    <row r="11" spans="1:24" ht="19.5" customHeight="1">
      <c r="P11" s="51"/>
      <c r="T11" s="52" t="s">
        <v>2</v>
      </c>
      <c r="U11" s="52" t="s">
        <v>39</v>
      </c>
      <c r="V11" s="53">
        <v>19998</v>
      </c>
      <c r="W11" s="32">
        <f>B11-V11</f>
        <v>-19998</v>
      </c>
      <c r="X11" s="32">
        <f>T11-A11</f>
        <v>23203</v>
      </c>
    </row>
    <row r="12" spans="1:24" ht="19.5" customHeight="1">
      <c r="P12" s="51"/>
      <c r="T12" s="52" t="s">
        <v>1</v>
      </c>
      <c r="U12" s="52" t="s">
        <v>40</v>
      </c>
      <c r="V12" s="53">
        <v>19998</v>
      </c>
      <c r="W12" s="32">
        <f>B12-V12</f>
        <v>-19998</v>
      </c>
      <c r="X12" s="32">
        <f>T12-A12</f>
        <v>2320301</v>
      </c>
    </row>
    <row r="13" spans="1:24" ht="19.5" customHeight="1">
      <c r="P13" s="51"/>
    </row>
    <row r="14" spans="1:24" ht="19.5" customHeight="1">
      <c r="P14" s="51"/>
    </row>
    <row r="15" spans="1:24" ht="19.5" customHeight="1">
      <c r="P15" s="51"/>
    </row>
    <row r="16" spans="1:24" ht="19.5" customHeight="1">
      <c r="P16" s="51"/>
    </row>
    <row r="17" spans="16:16" ht="19.5" customHeight="1">
      <c r="P17" s="51"/>
    </row>
    <row r="18" spans="16:16" ht="19.5" customHeight="1">
      <c r="P18" s="51"/>
    </row>
    <row r="19" spans="16:16" ht="19.5" customHeight="1">
      <c r="P19" s="51"/>
    </row>
    <row r="20" spans="16:16" ht="19.5" customHeight="1">
      <c r="P20" s="51"/>
    </row>
    <row r="21" spans="16:16" ht="19.5" customHeight="1">
      <c r="P21" s="51"/>
    </row>
    <row r="22" spans="16:16" ht="19.5" customHeight="1">
      <c r="P22" s="51"/>
    </row>
    <row r="23" spans="16:16" ht="19.5" customHeight="1">
      <c r="P23" s="51"/>
    </row>
    <row r="24" spans="16:16" ht="19.5" customHeight="1">
      <c r="P24" s="51"/>
    </row>
    <row r="25" spans="16:16" ht="19.5" customHeight="1">
      <c r="P25" s="51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9"/>
  <sheetViews>
    <sheetView workbookViewId="0"/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2" hidden="1" customWidth="1"/>
    <col min="6" max="6" width="8.125" style="32" hidden="1" customWidth="1"/>
    <col min="7" max="7" width="9.625" style="33" hidden="1" customWidth="1"/>
    <col min="8" max="8" width="17.5" style="33" hidden="1" customWidth="1"/>
    <col min="9" max="9" width="12.5" style="34" hidden="1" customWidth="1"/>
    <col min="10" max="10" width="7" style="35" hidden="1" customWidth="1"/>
    <col min="11" max="12" width="7" style="32" hidden="1" customWidth="1"/>
    <col min="13" max="13" width="13.875" style="32" hidden="1" customWidth="1"/>
    <col min="14" max="14" width="7.875" style="32" hidden="1" customWidth="1"/>
    <col min="15" max="15" width="9.5" style="32" hidden="1" customWidth="1"/>
    <col min="16" max="16" width="6.875" style="32" hidden="1" customWidth="1"/>
    <col min="17" max="17" width="9" style="32" hidden="1" customWidth="1"/>
    <col min="18" max="18" width="5.875" style="32" hidden="1" customWidth="1"/>
    <col min="19" max="19" width="5.25" style="32" hidden="1" customWidth="1"/>
    <col min="20" max="20" width="6.5" style="32" hidden="1" customWidth="1"/>
    <col min="21" max="22" width="7" style="32" hidden="1" customWidth="1"/>
    <col min="23" max="23" width="10.625" style="32" hidden="1" customWidth="1"/>
    <col min="24" max="24" width="10.5" style="32" hidden="1" customWidth="1"/>
    <col min="25" max="25" width="7" style="32" hidden="1" customWidth="1"/>
    <col min="26" max="16384" width="7" style="32"/>
  </cols>
  <sheetData>
    <row r="1" spans="1:25" ht="20.25" customHeight="1">
      <c r="A1" s="31" t="s">
        <v>188</v>
      </c>
    </row>
    <row r="2" spans="1:25" ht="24">
      <c r="A2" s="170" t="s">
        <v>167</v>
      </c>
      <c r="B2" s="172"/>
      <c r="C2" s="171"/>
      <c r="G2" s="32"/>
      <c r="H2" s="32"/>
      <c r="I2" s="32"/>
    </row>
    <row r="3" spans="1:25" s="3" customFormat="1">
      <c r="A3" s="4"/>
      <c r="C3" s="36" t="s">
        <v>24</v>
      </c>
      <c r="E3" s="3">
        <v>12.11</v>
      </c>
      <c r="G3" s="3">
        <v>12.22</v>
      </c>
      <c r="J3" s="2"/>
      <c r="M3" s="3">
        <v>1.2</v>
      </c>
    </row>
    <row r="4" spans="1:25" s="27" customFormat="1" ht="43.5" customHeight="1">
      <c r="A4" s="24" t="s">
        <v>11</v>
      </c>
      <c r="B4" s="25" t="s">
        <v>12</v>
      </c>
      <c r="C4" s="26" t="s">
        <v>65</v>
      </c>
      <c r="G4" s="28" t="s">
        <v>11</v>
      </c>
      <c r="H4" s="28" t="s">
        <v>10</v>
      </c>
      <c r="I4" s="28" t="s">
        <v>9</v>
      </c>
      <c r="J4" s="29"/>
      <c r="M4" s="28" t="s">
        <v>11</v>
      </c>
      <c r="N4" s="30" t="s">
        <v>10</v>
      </c>
      <c r="O4" s="28" t="s">
        <v>9</v>
      </c>
    </row>
    <row r="5" spans="1:25" s="4" customFormat="1" ht="43.5" customHeight="1">
      <c r="A5" s="7" t="s">
        <v>66</v>
      </c>
      <c r="B5" s="159" t="s">
        <v>147</v>
      </c>
      <c r="C5" s="54"/>
      <c r="D5" s="4">
        <v>105429</v>
      </c>
      <c r="E5" s="4">
        <v>595734.14</v>
      </c>
      <c r="F5" s="4">
        <f>104401+13602</f>
        <v>118003</v>
      </c>
      <c r="G5" s="62" t="s">
        <v>8</v>
      </c>
      <c r="H5" s="62" t="s">
        <v>31</v>
      </c>
      <c r="I5" s="62">
        <v>596221.15</v>
      </c>
      <c r="J5" s="4">
        <f t="shared" ref="J5:J12" si="0">G5-A5</f>
        <v>-7</v>
      </c>
      <c r="K5" s="4">
        <f t="shared" ref="K5:K12" si="1">I5-C5</f>
        <v>596221.15</v>
      </c>
      <c r="L5" s="4">
        <v>75943</v>
      </c>
      <c r="M5" s="62" t="s">
        <v>8</v>
      </c>
      <c r="N5" s="62" t="s">
        <v>31</v>
      </c>
      <c r="O5" s="62">
        <v>643048.94999999995</v>
      </c>
      <c r="P5" s="4">
        <f t="shared" ref="P5:P12" si="2">M5-A5</f>
        <v>-7</v>
      </c>
      <c r="Q5" s="4">
        <f t="shared" ref="Q5:Q12" si="3">O5-C5</f>
        <v>643048.94999999995</v>
      </c>
      <c r="S5" s="4">
        <v>717759</v>
      </c>
      <c r="U5" s="63" t="s">
        <v>8</v>
      </c>
      <c r="V5" s="63" t="s">
        <v>31</v>
      </c>
      <c r="W5" s="63">
        <v>659380.53</v>
      </c>
      <c r="X5" s="4">
        <f t="shared" ref="X5:X12" si="4">C5-W5</f>
        <v>-659380.53</v>
      </c>
      <c r="Y5" s="4">
        <f t="shared" ref="Y5:Y12" si="5">U5-A5</f>
        <v>-7</v>
      </c>
    </row>
    <row r="6" spans="1:25" s="64" customFormat="1" ht="43.5" customHeight="1">
      <c r="A6" s="6" t="s">
        <v>69</v>
      </c>
      <c r="B6" s="96" t="s">
        <v>68</v>
      </c>
      <c r="C6" s="6"/>
      <c r="E6" s="64">
        <v>7616.62</v>
      </c>
      <c r="G6" s="65" t="s">
        <v>7</v>
      </c>
      <c r="H6" s="65" t="s">
        <v>32</v>
      </c>
      <c r="I6" s="65">
        <v>7616.62</v>
      </c>
      <c r="J6" s="64">
        <f t="shared" si="0"/>
        <v>-722</v>
      </c>
      <c r="K6" s="64">
        <f t="shared" si="1"/>
        <v>7616.62</v>
      </c>
      <c r="M6" s="65" t="s">
        <v>7</v>
      </c>
      <c r="N6" s="65" t="s">
        <v>32</v>
      </c>
      <c r="O6" s="65">
        <v>7749.58</v>
      </c>
      <c r="P6" s="64">
        <f t="shared" si="2"/>
        <v>-722</v>
      </c>
      <c r="Q6" s="64">
        <f t="shared" si="3"/>
        <v>7749.58</v>
      </c>
      <c r="U6" s="66" t="s">
        <v>7</v>
      </c>
      <c r="V6" s="66" t="s">
        <v>32</v>
      </c>
      <c r="W6" s="66">
        <v>8475.4699999999993</v>
      </c>
      <c r="X6" s="64">
        <f t="shared" si="4"/>
        <v>-8475.4699999999993</v>
      </c>
      <c r="Y6" s="64">
        <f t="shared" si="5"/>
        <v>-722</v>
      </c>
    </row>
    <row r="7" spans="1:25" s="68" customFormat="1" ht="43.5" customHeight="1">
      <c r="A7" s="67" t="s">
        <v>13</v>
      </c>
      <c r="B7" s="71" t="s">
        <v>71</v>
      </c>
      <c r="C7" s="67"/>
      <c r="E7" s="68">
        <v>3922.87</v>
      </c>
      <c r="G7" s="69" t="s">
        <v>6</v>
      </c>
      <c r="H7" s="69" t="s">
        <v>34</v>
      </c>
      <c r="I7" s="69">
        <v>3922.87</v>
      </c>
      <c r="J7" s="68">
        <f t="shared" si="0"/>
        <v>-72201</v>
      </c>
      <c r="K7" s="68">
        <f t="shared" si="1"/>
        <v>3922.87</v>
      </c>
      <c r="L7" s="68">
        <v>750</v>
      </c>
      <c r="M7" s="69" t="s">
        <v>6</v>
      </c>
      <c r="N7" s="69" t="s">
        <v>34</v>
      </c>
      <c r="O7" s="69">
        <v>4041.81</v>
      </c>
      <c r="P7" s="68">
        <f t="shared" si="2"/>
        <v>-72201</v>
      </c>
      <c r="Q7" s="68">
        <f t="shared" si="3"/>
        <v>4041.81</v>
      </c>
      <c r="U7" s="70" t="s">
        <v>6</v>
      </c>
      <c r="V7" s="70" t="s">
        <v>34</v>
      </c>
      <c r="W7" s="70">
        <v>4680.9399999999996</v>
      </c>
      <c r="X7" s="68">
        <f t="shared" si="4"/>
        <v>-4680.9399999999996</v>
      </c>
      <c r="Y7" s="68">
        <f t="shared" si="5"/>
        <v>-72201</v>
      </c>
    </row>
    <row r="8" spans="1:25" s="3" customFormat="1" ht="43.5" customHeight="1">
      <c r="A8" s="6" t="s">
        <v>4</v>
      </c>
      <c r="B8" s="49"/>
      <c r="C8" s="5"/>
      <c r="D8" s="50"/>
      <c r="E8" s="50">
        <v>135.6</v>
      </c>
      <c r="G8" s="45" t="s">
        <v>5</v>
      </c>
      <c r="H8" s="45" t="s">
        <v>35</v>
      </c>
      <c r="I8" s="46">
        <v>135.6</v>
      </c>
      <c r="J8" s="2" t="e">
        <f t="shared" si="0"/>
        <v>#VALUE!</v>
      </c>
      <c r="K8" s="43">
        <f t="shared" si="1"/>
        <v>135.6</v>
      </c>
      <c r="L8" s="43"/>
      <c r="M8" s="45" t="s">
        <v>5</v>
      </c>
      <c r="N8" s="45" t="s">
        <v>35</v>
      </c>
      <c r="O8" s="46">
        <v>135.6</v>
      </c>
      <c r="P8" s="2" t="e">
        <f t="shared" si="2"/>
        <v>#VALUE!</v>
      </c>
      <c r="Q8" s="43">
        <f t="shared" si="3"/>
        <v>135.6</v>
      </c>
      <c r="U8" s="47" t="s">
        <v>5</v>
      </c>
      <c r="V8" s="47" t="s">
        <v>35</v>
      </c>
      <c r="W8" s="48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43.5" customHeight="1">
      <c r="A9" s="7" t="s">
        <v>67</v>
      </c>
      <c r="B9" s="7" t="s">
        <v>64</v>
      </c>
      <c r="C9" s="5"/>
      <c r="D9" s="43">
        <v>105429</v>
      </c>
      <c r="E9" s="44">
        <v>595734.14</v>
      </c>
      <c r="F9" s="3">
        <f>104401+13602</f>
        <v>118003</v>
      </c>
      <c r="G9" s="45" t="s">
        <v>8</v>
      </c>
      <c r="H9" s="45" t="s">
        <v>31</v>
      </c>
      <c r="I9" s="46">
        <v>596221.15</v>
      </c>
      <c r="J9" s="2">
        <f t="shared" si="0"/>
        <v>-11</v>
      </c>
      <c r="K9" s="43">
        <f t="shared" si="1"/>
        <v>596221.15</v>
      </c>
      <c r="L9" s="43">
        <v>75943</v>
      </c>
      <c r="M9" s="45" t="s">
        <v>8</v>
      </c>
      <c r="N9" s="45" t="s">
        <v>31</v>
      </c>
      <c r="O9" s="46">
        <v>643048.94999999995</v>
      </c>
      <c r="P9" s="2">
        <f t="shared" si="2"/>
        <v>-11</v>
      </c>
      <c r="Q9" s="43">
        <f t="shared" si="3"/>
        <v>643048.94999999995</v>
      </c>
      <c r="S9" s="3">
        <v>717759</v>
      </c>
      <c r="U9" s="47" t="s">
        <v>8</v>
      </c>
      <c r="V9" s="47" t="s">
        <v>31</v>
      </c>
      <c r="W9" s="48">
        <v>659380.53</v>
      </c>
      <c r="X9" s="3">
        <f t="shared" si="4"/>
        <v>-659380.53</v>
      </c>
      <c r="Y9" s="3">
        <f t="shared" si="5"/>
        <v>-11</v>
      </c>
    </row>
    <row r="10" spans="1:25" s="3" customFormat="1" ht="43.5" customHeight="1">
      <c r="A10" s="6" t="s">
        <v>16</v>
      </c>
      <c r="B10" s="97" t="s">
        <v>70</v>
      </c>
      <c r="C10" s="5"/>
      <c r="D10" s="43"/>
      <c r="E10" s="43">
        <v>7616.62</v>
      </c>
      <c r="G10" s="45" t="s">
        <v>7</v>
      </c>
      <c r="H10" s="45" t="s">
        <v>32</v>
      </c>
      <c r="I10" s="46">
        <v>7616.62</v>
      </c>
      <c r="J10" s="2">
        <f t="shared" si="0"/>
        <v>-1107</v>
      </c>
      <c r="K10" s="43">
        <f t="shared" si="1"/>
        <v>7616.62</v>
      </c>
      <c r="L10" s="43"/>
      <c r="M10" s="45" t="s">
        <v>7</v>
      </c>
      <c r="N10" s="45" t="s">
        <v>32</v>
      </c>
      <c r="O10" s="46">
        <v>7749.58</v>
      </c>
      <c r="P10" s="2">
        <f t="shared" si="2"/>
        <v>-1107</v>
      </c>
      <c r="Q10" s="43">
        <f t="shared" si="3"/>
        <v>7749.58</v>
      </c>
      <c r="U10" s="47" t="s">
        <v>7</v>
      </c>
      <c r="V10" s="47" t="s">
        <v>32</v>
      </c>
      <c r="W10" s="48">
        <v>8475.4699999999993</v>
      </c>
      <c r="X10" s="3">
        <f t="shared" si="4"/>
        <v>-8475.4699999999993</v>
      </c>
      <c r="Y10" s="3">
        <f t="shared" si="5"/>
        <v>-1107</v>
      </c>
    </row>
    <row r="11" spans="1:25" s="3" customFormat="1" ht="43.5" customHeight="1">
      <c r="A11" s="67" t="s">
        <v>17</v>
      </c>
      <c r="B11" s="71" t="s">
        <v>18</v>
      </c>
      <c r="C11" s="5"/>
      <c r="D11" s="43"/>
      <c r="E11" s="43">
        <v>3922.87</v>
      </c>
      <c r="G11" s="45" t="s">
        <v>6</v>
      </c>
      <c r="H11" s="45" t="s">
        <v>34</v>
      </c>
      <c r="I11" s="46">
        <v>3922.87</v>
      </c>
      <c r="J11" s="2">
        <f t="shared" si="0"/>
        <v>-110798</v>
      </c>
      <c r="K11" s="43">
        <f t="shared" si="1"/>
        <v>3922.87</v>
      </c>
      <c r="L11" s="43">
        <v>750</v>
      </c>
      <c r="M11" s="45" t="s">
        <v>6</v>
      </c>
      <c r="N11" s="45" t="s">
        <v>34</v>
      </c>
      <c r="O11" s="46">
        <v>4041.81</v>
      </c>
      <c r="P11" s="2">
        <f t="shared" si="2"/>
        <v>-110798</v>
      </c>
      <c r="Q11" s="43">
        <f t="shared" si="3"/>
        <v>4041.81</v>
      </c>
      <c r="U11" s="47" t="s">
        <v>6</v>
      </c>
      <c r="V11" s="47" t="s">
        <v>34</v>
      </c>
      <c r="W11" s="48">
        <v>4680.9399999999996</v>
      </c>
      <c r="X11" s="3">
        <f t="shared" si="4"/>
        <v>-4680.9399999999996</v>
      </c>
      <c r="Y11" s="3">
        <f t="shared" si="5"/>
        <v>-110798</v>
      </c>
    </row>
    <row r="12" spans="1:25" s="3" customFormat="1" ht="43.5" customHeight="1">
      <c r="A12" s="6" t="s">
        <v>4</v>
      </c>
      <c r="B12" s="49"/>
      <c r="C12" s="5"/>
      <c r="D12" s="50"/>
      <c r="E12" s="50">
        <v>135.6</v>
      </c>
      <c r="G12" s="45" t="s">
        <v>5</v>
      </c>
      <c r="H12" s="45" t="s">
        <v>35</v>
      </c>
      <c r="I12" s="46">
        <v>135.6</v>
      </c>
      <c r="J12" s="2" t="e">
        <f t="shared" si="0"/>
        <v>#VALUE!</v>
      </c>
      <c r="K12" s="43">
        <f t="shared" si="1"/>
        <v>135.6</v>
      </c>
      <c r="L12" s="43"/>
      <c r="M12" s="45" t="s">
        <v>5</v>
      </c>
      <c r="N12" s="45" t="s">
        <v>35</v>
      </c>
      <c r="O12" s="46">
        <v>135.6</v>
      </c>
      <c r="P12" s="2" t="e">
        <f t="shared" si="2"/>
        <v>#VALUE!</v>
      </c>
      <c r="Q12" s="43">
        <f t="shared" si="3"/>
        <v>135.6</v>
      </c>
      <c r="U12" s="47" t="s">
        <v>5</v>
      </c>
      <c r="V12" s="47" t="s">
        <v>35</v>
      </c>
      <c r="W12" s="48">
        <v>135.6</v>
      </c>
      <c r="X12" s="3">
        <f t="shared" si="4"/>
        <v>-135.6</v>
      </c>
      <c r="Y12" s="3" t="e">
        <f t="shared" si="5"/>
        <v>#VALUE!</v>
      </c>
    </row>
    <row r="13" spans="1:25" s="3" customFormat="1" ht="43.5" customHeight="1">
      <c r="A13" s="181" t="s">
        <v>72</v>
      </c>
      <c r="B13" s="174"/>
      <c r="C13" s="9"/>
      <c r="G13" s="40" t="str">
        <f>""</f>
        <v/>
      </c>
      <c r="H13" s="40" t="str">
        <f>""</f>
        <v/>
      </c>
      <c r="I13" s="40" t="str">
        <f>""</f>
        <v/>
      </c>
      <c r="J13" s="2"/>
      <c r="M13" s="40" t="str">
        <f>""</f>
        <v/>
      </c>
      <c r="N13" s="41" t="str">
        <f>""</f>
        <v/>
      </c>
      <c r="O13" s="40" t="str">
        <f>""</f>
        <v/>
      </c>
      <c r="W13" s="8" t="e">
        <f>W14+#REF!+#REF!+#REF!+#REF!+#REF!+#REF!+#REF!+#REF!+#REF!+#REF!+#REF!+#REF!+#REF!+#REF!+#REF!+#REF!+#REF!+#REF!+#REF!+#REF!</f>
        <v>#REF!</v>
      </c>
      <c r="X13" s="8" t="e">
        <f>X14+#REF!+#REF!+#REF!+#REF!+#REF!+#REF!+#REF!+#REF!+#REF!+#REF!+#REF!+#REF!+#REF!+#REF!+#REF!+#REF!+#REF!+#REF!+#REF!+#REF!</f>
        <v>#REF!</v>
      </c>
    </row>
    <row r="14" spans="1:25" ht="19.5" customHeight="1">
      <c r="Q14" s="51"/>
      <c r="U14" s="52" t="s">
        <v>3</v>
      </c>
      <c r="V14" s="52" t="s">
        <v>38</v>
      </c>
      <c r="W14" s="53">
        <v>19998</v>
      </c>
      <c r="X14" s="32">
        <f>C14-W14</f>
        <v>-19998</v>
      </c>
      <c r="Y14" s="32">
        <f>U14-A14</f>
        <v>232</v>
      </c>
    </row>
    <row r="15" spans="1:25" ht="19.5" customHeight="1">
      <c r="Q15" s="51"/>
      <c r="U15" s="52" t="s">
        <v>2</v>
      </c>
      <c r="V15" s="52" t="s">
        <v>39</v>
      </c>
      <c r="W15" s="53">
        <v>19998</v>
      </c>
      <c r="X15" s="32">
        <f>C15-W15</f>
        <v>-19998</v>
      </c>
      <c r="Y15" s="32">
        <f>U15-A15</f>
        <v>23203</v>
      </c>
    </row>
    <row r="16" spans="1:25" ht="19.5" customHeight="1">
      <c r="Q16" s="51"/>
      <c r="U16" s="52" t="s">
        <v>1</v>
      </c>
      <c r="V16" s="52" t="s">
        <v>40</v>
      </c>
      <c r="W16" s="53">
        <v>19998</v>
      </c>
      <c r="X16" s="32">
        <f>C16-W16</f>
        <v>-19998</v>
      </c>
      <c r="Y16" s="32">
        <f>U16-A16</f>
        <v>2320301</v>
      </c>
    </row>
    <row r="17" spans="17:17" ht="19.5" customHeight="1">
      <c r="Q17" s="51"/>
    </row>
    <row r="18" spans="17:17" ht="19.5" customHeight="1">
      <c r="Q18" s="51"/>
    </row>
    <row r="19" spans="17:17" ht="19.5" customHeight="1">
      <c r="Q19" s="51"/>
    </row>
    <row r="20" spans="17:17" ht="19.5" customHeight="1">
      <c r="Q20" s="51"/>
    </row>
    <row r="21" spans="17:17" ht="19.5" customHeight="1">
      <c r="Q21" s="51"/>
    </row>
    <row r="22" spans="17:17" ht="19.5" customHeight="1">
      <c r="Q22" s="51"/>
    </row>
    <row r="23" spans="17:17" ht="19.5" customHeight="1">
      <c r="Q23" s="51"/>
    </row>
    <row r="24" spans="17:17" ht="19.5" customHeight="1">
      <c r="Q24" s="51"/>
    </row>
    <row r="25" spans="17:17" ht="19.5" customHeight="1">
      <c r="Q25" s="51"/>
    </row>
    <row r="26" spans="17:17" ht="19.5" customHeight="1">
      <c r="Q26" s="51"/>
    </row>
    <row r="27" spans="17:17" ht="19.5" customHeight="1">
      <c r="Q27" s="51"/>
    </row>
    <row r="28" spans="17:17" ht="19.5" customHeight="1">
      <c r="Q28" s="51"/>
    </row>
    <row r="29" spans="17:17" ht="19.5" customHeight="1">
      <c r="Q29" s="51"/>
    </row>
  </sheetData>
  <mergeCells count="2">
    <mergeCell ref="A2:C2"/>
    <mergeCell ref="A13:B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2025-02-26T02:15:41Z</dcterms:modified>
</cp:coreProperties>
</file>