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<sst xmlns="http://schemas.openxmlformats.org/spreadsheetml/2006/main" count="52" uniqueCount="32">
  <si>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r>
      <rPr>
        <b/>
        <sz val="11"/>
        <color theme="1"/>
        <rFont val="仿宋_GB2312"/>
        <charset val="134"/>
      </rPr>
      <t>附表</t>
    </r>
    <r>
      <rPr>
        <b/>
        <sz val="11"/>
        <color theme="1"/>
        <rFont val="Arial Narrow"/>
        <charset val="134"/>
      </rPr>
      <t>2</t>
    </r>
    <r>
      <rPr>
        <b/>
        <sz val="11"/>
        <color theme="1"/>
        <rFont val="仿宋_GB2312"/>
        <charset val="134"/>
      </rPr>
      <t>：</t>
    </r>
  </si>
  <si>
    <t>2024年唐山市和美乡村建设专项奖补项目预算资金完成情况表</t>
  </si>
  <si>
    <t>项目名称：2024年唐山市和美乡村建设专项奖补项目</t>
  </si>
  <si>
    <t>金额单位：万元</t>
  </si>
  <si>
    <t>序号</t>
  </si>
  <si>
    <t>县（市、区）名称</t>
  </si>
  <si>
    <t>预算安排</t>
  </si>
  <si>
    <t>财政拨付</t>
  </si>
  <si>
    <t>实际支出</t>
  </si>
  <si>
    <t>省级</t>
  </si>
  <si>
    <t>市级</t>
  </si>
  <si>
    <t>县级</t>
  </si>
  <si>
    <t>其他</t>
  </si>
  <si>
    <t>金额小计</t>
  </si>
  <si>
    <t>小计</t>
  </si>
  <si>
    <t>金额</t>
  </si>
  <si>
    <t>支付率</t>
  </si>
  <si>
    <t>占比%</t>
  </si>
  <si>
    <t>拨付%</t>
  </si>
  <si>
    <r>
      <rPr>
        <b/>
        <sz val="12"/>
        <rFont val="仿宋_GB2312"/>
        <charset val="134"/>
      </rPr>
      <t>乐亭县</t>
    </r>
  </si>
  <si>
    <r>
      <rPr>
        <b/>
        <sz val="12"/>
        <rFont val="仿宋_GB2312"/>
        <charset val="134"/>
      </rPr>
      <t>路南区</t>
    </r>
  </si>
  <si>
    <r>
      <rPr>
        <b/>
        <sz val="12"/>
        <rFont val="仿宋_GB2312"/>
        <charset val="134"/>
      </rPr>
      <t>路北区</t>
    </r>
  </si>
  <si>
    <r>
      <rPr>
        <b/>
        <sz val="12"/>
        <rFont val="仿宋_GB2312"/>
        <charset val="134"/>
      </rPr>
      <t>古冶区</t>
    </r>
  </si>
  <si>
    <r>
      <rPr>
        <b/>
        <sz val="12"/>
        <rFont val="仿宋_GB2312"/>
        <charset val="134"/>
      </rPr>
      <t>开平区</t>
    </r>
  </si>
  <si>
    <r>
      <rPr>
        <b/>
        <sz val="12"/>
        <rFont val="仿宋_GB2312"/>
        <charset val="134"/>
      </rPr>
      <t>丰南区</t>
    </r>
  </si>
  <si>
    <r>
      <rPr>
        <b/>
        <sz val="12"/>
        <rFont val="仿宋_GB2312"/>
        <charset val="134"/>
      </rPr>
      <t>丰润区</t>
    </r>
  </si>
  <si>
    <r>
      <rPr>
        <b/>
        <sz val="12"/>
        <rFont val="仿宋_GB2312"/>
        <charset val="134"/>
      </rPr>
      <t>曹妃甸区</t>
    </r>
  </si>
  <si>
    <r>
      <rPr>
        <b/>
        <sz val="12"/>
        <rFont val="仿宋_GB2312"/>
        <charset val="134"/>
      </rPr>
      <t>唐山市高新技术开发区</t>
    </r>
  </si>
  <si>
    <r>
      <rPr>
        <b/>
        <sz val="12"/>
        <rFont val="仿宋_GB2312"/>
        <charset val="134"/>
      </rPr>
      <t>唐山市海港开发区</t>
    </r>
  </si>
  <si>
    <r>
      <rPr>
        <b/>
        <sz val="12"/>
        <rFont val="仿宋_GB2312"/>
        <charset val="134"/>
      </rPr>
      <t>唐山市芦台开发区</t>
    </r>
  </si>
  <si>
    <r>
      <rPr>
        <b/>
        <sz val="12"/>
        <rFont val="仿宋_GB2312"/>
        <charset val="134"/>
      </rPr>
      <t>唐山市汉沽管理区</t>
    </r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</si>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</sst>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b/>
      <sz val="10"/>
      <color theme="1"/>
      <name val="Arial Narrow"/>
      <charset val="134"/>
    </font>
    <font>
      <sz val="12"/>
      <color theme="1"/>
      <name val="Arial Narrow"/>
      <charset val="134"/>
    </font>
    <font>
      <sz val="11"/>
      <color theme="1"/>
      <name val="Arial Narrow"/>
      <charset val="134"/>
    </font>
    <font>
      <b/>
      <sz val="16"/>
      <color theme="1"/>
      <name val="仿宋_GB2312"/>
      <charset val="134"/>
    </font>
    <font>
      <b/>
      <sz val="16"/>
      <color theme="1"/>
      <name val="Arial Narrow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Arial Narrow"/>
      <charset val="134"/>
    </font>
    <font>
      <sz val="12"/>
      <name val="Arial Narrow"/>
      <charset val="134"/>
    </font>
    <font>
      <b/>
      <sz val="10"/>
      <name val="Arial Narrow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仿宋_GB2312"/>
      <charset val="134"/>
    </font>
    <font>
      <b/>
      <sz val="11"/>
      <color theme="1"/>
      <name val="Arial Narro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 applyAlignment="1"/>
    <xf numFmtId="10" fontId="4" fillId="0" borderId="0" xfId="3" applyNumberFormat="1" applyFont="1" applyFill="1" applyAlignme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3" fontId="4" fillId="0" borderId="0" xfId="1" applyFont="1" applyFill="1" applyAlignment="1">
      <alignment horizontal="left"/>
    </xf>
    <xf numFmtId="10" fontId="4" fillId="0" borderId="0" xfId="3" applyNumberFormat="1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10" fontId="8" fillId="0" borderId="2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10" fontId="10" fillId="0" borderId="2" xfId="3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0" fontId="9" fillId="0" borderId="2" xfId="3" applyNumberFormat="1" applyFont="1" applyFill="1" applyBorder="1" applyAlignment="1">
      <alignment horizontal="center" vertical="center" wrapText="1"/>
    </xf>
    <xf numFmtId="43" fontId="7" fillId="0" borderId="5" xfId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76" fontId="10" fillId="0" borderId="2" xfId="2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/>
    </xf>
    <xf numFmtId="10" fontId="3" fillId="0" borderId="0" xfId="3" applyNumberFormat="1" applyFont="1" applyFill="1" applyBorder="1" applyAlignment="1">
      <alignment vertical="center"/>
    </xf>
    <xf numFmtId="43" fontId="7" fillId="0" borderId="4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10" fillId="0" borderId="7" xfId="3" applyNumberFormat="1" applyFont="1" applyFill="1" applyBorder="1" applyAlignment="1">
      <alignment horizontal="center" vertical="center" wrapText="1"/>
    </xf>
    <xf numFmtId="43" fontId="10" fillId="0" borderId="7" xfId="0" applyNumberFormat="1" applyFont="1" applyFill="1" applyBorder="1" applyAlignment="1">
      <alignment horizontal="center" vertical="center" wrapText="1"/>
    </xf>
    <xf numFmtId="43" fontId="10" fillId="0" borderId="7" xfId="1" applyFont="1" applyFill="1" applyBorder="1" applyAlignment="1">
      <alignment horizontal="center" vertical="center" wrapText="1"/>
    </xf>
    <xf numFmtId="10" fontId="9" fillId="0" borderId="7" xfId="3" applyNumberFormat="1" applyFont="1" applyFill="1" applyBorder="1" applyAlignment="1">
      <alignment horizontal="center" vertical="center" wrapText="1"/>
    </xf>
    <xf numFmtId="43" fontId="9" fillId="0" borderId="7" xfId="1" applyFont="1" applyFill="1" applyBorder="1" applyAlignment="1">
      <alignment horizontal="center" vertical="center" wrapText="1"/>
    </xf>
    <xf numFmtId="43" fontId="13" fillId="0" borderId="0" xfId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27"/>
  <sheetViews>
    <sheetView tabSelected="1" workbookViewId="0">
      <pane ySplit="6" topLeftCell="A7" activePane="bottomLeft" state="frozen"/>
      <selection/>
      <selection pane="bottomLeft" activeCell="K5" sqref="K5:K6"/>
    </sheetView>
  </sheetViews>
  <sheetFormatPr defaultColWidth="8.58333333333333" defaultRowHeight="15.5"/>
  <cols>
    <col min="1" max="1" width="3.75" style="3" customWidth="1"/>
    <col min="2" max="2" width="12.0833333333333" style="4" customWidth="1"/>
    <col min="3" max="3" width="8.33333333333333" style="5" customWidth="1"/>
    <col min="4" max="4" width="7.25" style="6" customWidth="1"/>
    <col min="5" max="5" width="9.25" style="5" customWidth="1"/>
    <col min="6" max="6" width="7.25" style="6" customWidth="1"/>
    <col min="7" max="7" width="8.33333333333333" style="5" customWidth="1"/>
    <col min="8" max="8" width="7.25" style="6" customWidth="1"/>
    <col min="9" max="9" width="6.25" style="5" hidden="1" customWidth="1"/>
    <col min="10" max="10" width="7.25" style="6" hidden="1" customWidth="1"/>
    <col min="11" max="11" width="10.5833333333333" style="5" customWidth="1"/>
    <col min="12" max="12" width="8.08333333333333" style="5" customWidth="1"/>
    <col min="13" max="13" width="7.75" style="6" customWidth="1"/>
    <col min="14" max="14" width="8.33333333333333" style="5" customWidth="1"/>
    <col min="15" max="15" width="7.75" style="6" customWidth="1"/>
    <col min="16" max="16" width="8.33333333333333" style="5" customWidth="1"/>
    <col min="17" max="17" width="7.75" style="6" customWidth="1"/>
    <col min="18" max="18" width="6.25" style="5" hidden="1" customWidth="1"/>
    <col min="19" max="19" width="7.75" style="6" hidden="1" customWidth="1"/>
    <col min="20" max="20" width="10.5833333333333" style="5" customWidth="1"/>
    <col min="21" max="21" width="7.75" style="6" customWidth="1"/>
    <col min="22" max="22" width="11.75" style="5" customWidth="1"/>
    <col min="23" max="23" width="12.25" style="4" customWidth="1"/>
    <col min="24" max="16384" width="8.58333333333333" style="4"/>
  </cols>
  <sheetData>
    <row r="1" ht="25.25" customHeight="1" spans="1:21">
      <c r="A1" s="7" t="s">
        <v>0</v>
      </c>
      <c r="B1" s="8"/>
      <c r="C1" s="9"/>
      <c r="D1" s="10"/>
      <c r="E1" s="9"/>
      <c r="F1" s="10"/>
      <c r="G1" s="9"/>
      <c r="H1" s="10"/>
      <c r="I1" s="9"/>
      <c r="J1" s="10"/>
      <c r="K1" s="9"/>
      <c r="L1" s="9"/>
      <c r="M1" s="10"/>
      <c r="N1" s="9"/>
      <c r="T1" s="9"/>
      <c r="U1" s="10"/>
    </row>
    <row r="2" ht="26.5" customHeight="1" spans="1:2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30" customHeight="1" spans="1:22">
      <c r="A3" s="13" t="s">
        <v>2</v>
      </c>
      <c r="C3" s="14"/>
      <c r="D3" s="15"/>
      <c r="E3" s="14"/>
      <c r="F3" s="15"/>
      <c r="G3" s="14"/>
      <c r="H3" s="15"/>
      <c r="I3" s="14"/>
      <c r="J3" s="15"/>
      <c r="K3" s="14"/>
      <c r="L3" s="14"/>
      <c r="M3" s="15"/>
      <c r="N3" s="14"/>
      <c r="O3" s="15"/>
      <c r="P3" s="14"/>
      <c r="Q3" s="15"/>
      <c r="S3" s="15"/>
      <c r="T3" s="31"/>
      <c r="U3" s="32"/>
      <c r="V3" s="13" t="s">
        <v>3</v>
      </c>
    </row>
    <row r="4" s="1" customFormat="1" ht="36" customHeight="1" spans="1:23">
      <c r="A4" s="16" t="s">
        <v>4</v>
      </c>
      <c r="B4" s="16" t="s">
        <v>5</v>
      </c>
      <c r="C4" s="17" t="s">
        <v>6</v>
      </c>
      <c r="D4" s="17"/>
      <c r="E4" s="17"/>
      <c r="F4" s="17"/>
      <c r="G4" s="17"/>
      <c r="H4" s="17"/>
      <c r="I4" s="17"/>
      <c r="J4" s="17"/>
      <c r="K4" s="17"/>
      <c r="L4" s="26" t="s">
        <v>7</v>
      </c>
      <c r="M4" s="26"/>
      <c r="N4" s="26"/>
      <c r="O4" s="26"/>
      <c r="P4" s="26"/>
      <c r="Q4" s="26"/>
      <c r="R4" s="26"/>
      <c r="S4" s="26"/>
      <c r="T4" s="26"/>
      <c r="U4" s="33"/>
      <c r="V4" s="34" t="s">
        <v>8</v>
      </c>
      <c r="W4" s="34"/>
    </row>
    <row r="5" s="1" customFormat="1" ht="36" customHeight="1" spans="1:23">
      <c r="A5" s="16"/>
      <c r="B5" s="16"/>
      <c r="C5" s="17" t="s">
        <v>9</v>
      </c>
      <c r="D5" s="17"/>
      <c r="E5" s="17" t="s">
        <v>10</v>
      </c>
      <c r="F5" s="17"/>
      <c r="G5" s="17" t="s">
        <v>11</v>
      </c>
      <c r="H5" s="17"/>
      <c r="I5" s="17" t="s">
        <v>12</v>
      </c>
      <c r="J5" s="17"/>
      <c r="K5" s="27" t="s">
        <v>13</v>
      </c>
      <c r="L5" s="17" t="s">
        <v>9</v>
      </c>
      <c r="M5" s="17"/>
      <c r="N5" s="17" t="s">
        <v>10</v>
      </c>
      <c r="O5" s="17"/>
      <c r="P5" s="17" t="s">
        <v>11</v>
      </c>
      <c r="Q5" s="17"/>
      <c r="R5" s="17" t="s">
        <v>12</v>
      </c>
      <c r="S5" s="17"/>
      <c r="T5" s="17" t="s">
        <v>14</v>
      </c>
      <c r="U5" s="17"/>
      <c r="V5" s="17" t="s">
        <v>15</v>
      </c>
      <c r="W5" s="18" t="s">
        <v>16</v>
      </c>
    </row>
    <row r="6" s="1" customFormat="1" ht="36" customHeight="1" spans="1:23">
      <c r="A6" s="16"/>
      <c r="B6" s="16"/>
      <c r="C6" s="17" t="s">
        <v>15</v>
      </c>
      <c r="D6" s="18" t="s">
        <v>17</v>
      </c>
      <c r="E6" s="17" t="s">
        <v>15</v>
      </c>
      <c r="F6" s="18" t="s">
        <v>17</v>
      </c>
      <c r="G6" s="17" t="s">
        <v>15</v>
      </c>
      <c r="H6" s="18" t="s">
        <v>17</v>
      </c>
      <c r="I6" s="17" t="s">
        <v>15</v>
      </c>
      <c r="J6" s="18" t="s">
        <v>17</v>
      </c>
      <c r="K6" s="28"/>
      <c r="L6" s="17" t="s">
        <v>15</v>
      </c>
      <c r="M6" s="18" t="s">
        <v>18</v>
      </c>
      <c r="N6" s="17" t="s">
        <v>15</v>
      </c>
      <c r="O6" s="18" t="s">
        <v>18</v>
      </c>
      <c r="P6" s="17" t="s">
        <v>15</v>
      </c>
      <c r="Q6" s="18" t="s">
        <v>18</v>
      </c>
      <c r="R6" s="17" t="s">
        <v>15</v>
      </c>
      <c r="S6" s="18" t="s">
        <v>18</v>
      </c>
      <c r="T6" s="17" t="s">
        <v>15</v>
      </c>
      <c r="U6" s="18" t="s">
        <v>18</v>
      </c>
      <c r="V6" s="17"/>
      <c r="W6" s="18"/>
    </row>
    <row r="7" ht="33" customHeight="1" spans="1:23">
      <c r="A7" s="19">
        <v>1</v>
      </c>
      <c r="B7" s="19" t="s">
        <v>19</v>
      </c>
      <c r="C7" s="20">
        <v>0</v>
      </c>
      <c r="D7" s="21">
        <f>C7/K7</f>
        <v>0</v>
      </c>
      <c r="E7" s="20">
        <v>200</v>
      </c>
      <c r="F7" s="21">
        <f>E7/K7</f>
        <v>1</v>
      </c>
      <c r="G7" s="20"/>
      <c r="H7" s="21">
        <f>G7/K7</f>
        <v>0</v>
      </c>
      <c r="I7" s="20"/>
      <c r="J7" s="21">
        <f>I7/K7</f>
        <v>0</v>
      </c>
      <c r="K7" s="29">
        <f>C7+E7+G7+I7</f>
        <v>200</v>
      </c>
      <c r="L7" s="20">
        <v>0</v>
      </c>
      <c r="M7" s="30"/>
      <c r="N7" s="20">
        <v>200</v>
      </c>
      <c r="O7" s="21">
        <f>N7/E7</f>
        <v>1</v>
      </c>
      <c r="P7" s="20"/>
      <c r="Q7" s="21"/>
      <c r="R7" s="20"/>
      <c r="S7" s="21"/>
      <c r="T7" s="29">
        <f>L7+N7+P7+R7</f>
        <v>200</v>
      </c>
      <c r="U7" s="35">
        <f>T7/K7</f>
        <v>1</v>
      </c>
      <c r="V7" s="20"/>
      <c r="W7" s="21">
        <f>V7/K7</f>
        <v>0</v>
      </c>
    </row>
    <row r="8" ht="33" customHeight="1" spans="1:23">
      <c r="A8" s="19">
        <v>2</v>
      </c>
      <c r="B8" s="19" t="s">
        <v>20</v>
      </c>
      <c r="C8" s="20">
        <v>0</v>
      </c>
      <c r="D8" s="21">
        <f t="shared" ref="D8:D19" si="0">C8/K8</f>
        <v>0</v>
      </c>
      <c r="E8" s="20">
        <v>500</v>
      </c>
      <c r="F8" s="21">
        <f t="shared" ref="F8:F18" si="1">E8/K8</f>
        <v>1</v>
      </c>
      <c r="G8" s="20"/>
      <c r="H8" s="21">
        <f t="shared" ref="H8:H18" si="2">G8/K8</f>
        <v>0</v>
      </c>
      <c r="I8" s="20"/>
      <c r="J8" s="21">
        <f t="shared" ref="J8:J18" si="3">I8/K8</f>
        <v>0</v>
      </c>
      <c r="K8" s="29">
        <f t="shared" ref="K8:K18" si="4">C8+E8+G8+I8</f>
        <v>500</v>
      </c>
      <c r="L8" s="20">
        <v>0</v>
      </c>
      <c r="M8" s="21"/>
      <c r="N8" s="29">
        <v>500</v>
      </c>
      <c r="O8" s="21">
        <f t="shared" ref="O8:O18" si="5">N8/E8</f>
        <v>1</v>
      </c>
      <c r="P8" s="29"/>
      <c r="Q8" s="21"/>
      <c r="R8" s="29"/>
      <c r="S8" s="21"/>
      <c r="T8" s="29">
        <f t="shared" ref="T8:T18" si="6">L8+N8+P8+R8</f>
        <v>500</v>
      </c>
      <c r="U8" s="35">
        <f t="shared" ref="U8:U19" si="7">T8/K8</f>
        <v>1</v>
      </c>
      <c r="V8" s="36"/>
      <c r="W8" s="21">
        <f t="shared" ref="W8:W19" si="8">V8/K8</f>
        <v>0</v>
      </c>
    </row>
    <row r="9" ht="33" customHeight="1" spans="1:23">
      <c r="A9" s="19">
        <v>3</v>
      </c>
      <c r="B9" s="19" t="s">
        <v>21</v>
      </c>
      <c r="C9" s="20">
        <v>0</v>
      </c>
      <c r="D9" s="21">
        <f t="shared" si="0"/>
        <v>0</v>
      </c>
      <c r="E9" s="20">
        <v>100</v>
      </c>
      <c r="F9" s="21">
        <f t="shared" si="1"/>
        <v>1</v>
      </c>
      <c r="G9" s="20"/>
      <c r="H9" s="21">
        <f t="shared" si="2"/>
        <v>0</v>
      </c>
      <c r="I9" s="20"/>
      <c r="J9" s="21">
        <f t="shared" si="3"/>
        <v>0</v>
      </c>
      <c r="K9" s="29">
        <f t="shared" si="4"/>
        <v>100</v>
      </c>
      <c r="L9" s="29">
        <v>0</v>
      </c>
      <c r="M9" s="21"/>
      <c r="N9" s="29">
        <v>100</v>
      </c>
      <c r="O9" s="21">
        <f t="shared" si="5"/>
        <v>1</v>
      </c>
      <c r="P9" s="29"/>
      <c r="Q9" s="21"/>
      <c r="R9" s="29"/>
      <c r="S9" s="21"/>
      <c r="T9" s="29">
        <f t="shared" si="6"/>
        <v>100</v>
      </c>
      <c r="U9" s="35">
        <f t="shared" si="7"/>
        <v>1</v>
      </c>
      <c r="V9" s="36"/>
      <c r="W9" s="21">
        <f t="shared" si="8"/>
        <v>0</v>
      </c>
    </row>
    <row r="10" ht="33" customHeight="1" spans="1:23">
      <c r="A10" s="19">
        <v>4</v>
      </c>
      <c r="B10" s="19" t="s">
        <v>22</v>
      </c>
      <c r="C10" s="20">
        <v>0</v>
      </c>
      <c r="D10" s="21">
        <f t="shared" si="0"/>
        <v>0</v>
      </c>
      <c r="E10" s="20">
        <v>100</v>
      </c>
      <c r="F10" s="21">
        <f t="shared" si="1"/>
        <v>1</v>
      </c>
      <c r="G10" s="20"/>
      <c r="H10" s="21">
        <f t="shared" si="2"/>
        <v>0</v>
      </c>
      <c r="I10" s="20"/>
      <c r="J10" s="21">
        <f t="shared" si="3"/>
        <v>0</v>
      </c>
      <c r="K10" s="29">
        <f t="shared" si="4"/>
        <v>100</v>
      </c>
      <c r="L10" s="29">
        <v>0</v>
      </c>
      <c r="M10" s="21"/>
      <c r="N10" s="29">
        <v>100</v>
      </c>
      <c r="O10" s="21">
        <f t="shared" si="5"/>
        <v>1</v>
      </c>
      <c r="P10" s="29"/>
      <c r="Q10" s="21"/>
      <c r="R10" s="29"/>
      <c r="S10" s="21"/>
      <c r="T10" s="29">
        <f t="shared" si="6"/>
        <v>100</v>
      </c>
      <c r="U10" s="35">
        <f t="shared" si="7"/>
        <v>1</v>
      </c>
      <c r="V10" s="36"/>
      <c r="W10" s="21">
        <f t="shared" si="8"/>
        <v>0</v>
      </c>
    </row>
    <row r="11" ht="33" customHeight="1" spans="1:23">
      <c r="A11" s="19">
        <v>5</v>
      </c>
      <c r="B11" s="19" t="s">
        <v>23</v>
      </c>
      <c r="C11" s="20">
        <v>1200</v>
      </c>
      <c r="D11" s="21">
        <f t="shared" si="0"/>
        <v>0.545454545454545</v>
      </c>
      <c r="E11" s="20">
        <v>100</v>
      </c>
      <c r="F11" s="21">
        <f t="shared" si="1"/>
        <v>0.0454545454545455</v>
      </c>
      <c r="G11" s="20">
        <v>900</v>
      </c>
      <c r="H11" s="21">
        <f t="shared" si="2"/>
        <v>0.409090909090909</v>
      </c>
      <c r="I11" s="20"/>
      <c r="J11" s="21">
        <f t="shared" si="3"/>
        <v>0</v>
      </c>
      <c r="K11" s="29">
        <f t="shared" si="4"/>
        <v>2200</v>
      </c>
      <c r="L11" s="29">
        <v>1200</v>
      </c>
      <c r="M11" s="21">
        <f>L11/C11</f>
        <v>1</v>
      </c>
      <c r="N11" s="29">
        <v>100</v>
      </c>
      <c r="O11" s="21">
        <f t="shared" si="5"/>
        <v>1</v>
      </c>
      <c r="P11" s="29"/>
      <c r="Q11" s="21"/>
      <c r="R11" s="29"/>
      <c r="S11" s="21"/>
      <c r="T11" s="29">
        <f t="shared" si="6"/>
        <v>1300</v>
      </c>
      <c r="U11" s="35">
        <f t="shared" si="7"/>
        <v>0.590909090909091</v>
      </c>
      <c r="V11" s="29">
        <v>625</v>
      </c>
      <c r="W11" s="21">
        <f t="shared" si="8"/>
        <v>0.284090909090909</v>
      </c>
    </row>
    <row r="12" ht="33" customHeight="1" spans="1:23">
      <c r="A12" s="19">
        <v>6</v>
      </c>
      <c r="B12" s="19" t="s">
        <v>24</v>
      </c>
      <c r="C12" s="20">
        <v>0</v>
      </c>
      <c r="D12" s="21">
        <f t="shared" si="0"/>
        <v>0</v>
      </c>
      <c r="E12" s="20">
        <v>300</v>
      </c>
      <c r="F12" s="21">
        <f t="shared" si="1"/>
        <v>1</v>
      </c>
      <c r="G12" s="20"/>
      <c r="H12" s="21">
        <f t="shared" si="2"/>
        <v>0</v>
      </c>
      <c r="I12" s="20"/>
      <c r="J12" s="21">
        <f t="shared" si="3"/>
        <v>0</v>
      </c>
      <c r="K12" s="29">
        <f t="shared" si="4"/>
        <v>300</v>
      </c>
      <c r="L12" s="29">
        <v>0</v>
      </c>
      <c r="M12" s="21"/>
      <c r="N12" s="29">
        <v>300</v>
      </c>
      <c r="O12" s="21">
        <f t="shared" si="5"/>
        <v>1</v>
      </c>
      <c r="P12" s="29"/>
      <c r="Q12" s="21"/>
      <c r="R12" s="29"/>
      <c r="S12" s="21"/>
      <c r="T12" s="29">
        <f t="shared" si="6"/>
        <v>300</v>
      </c>
      <c r="U12" s="35">
        <f t="shared" si="7"/>
        <v>1</v>
      </c>
      <c r="V12" s="37"/>
      <c r="W12" s="21">
        <f t="shared" si="8"/>
        <v>0</v>
      </c>
    </row>
    <row r="13" ht="33" customHeight="1" spans="1:23">
      <c r="A13" s="19">
        <v>7</v>
      </c>
      <c r="B13" s="19" t="s">
        <v>25</v>
      </c>
      <c r="C13" s="20">
        <v>0</v>
      </c>
      <c r="D13" s="21">
        <f t="shared" si="0"/>
        <v>0</v>
      </c>
      <c r="E13" s="20">
        <v>200</v>
      </c>
      <c r="F13" s="21">
        <f t="shared" si="1"/>
        <v>1</v>
      </c>
      <c r="G13" s="20"/>
      <c r="H13" s="21">
        <f t="shared" si="2"/>
        <v>0</v>
      </c>
      <c r="I13" s="20"/>
      <c r="J13" s="21">
        <f t="shared" si="3"/>
        <v>0</v>
      </c>
      <c r="K13" s="29">
        <f t="shared" si="4"/>
        <v>200</v>
      </c>
      <c r="L13" s="29">
        <v>0</v>
      </c>
      <c r="M13" s="21"/>
      <c r="N13" s="29">
        <v>200</v>
      </c>
      <c r="O13" s="21">
        <f t="shared" si="5"/>
        <v>1</v>
      </c>
      <c r="P13" s="29"/>
      <c r="Q13" s="21"/>
      <c r="R13" s="29"/>
      <c r="S13" s="21"/>
      <c r="T13" s="29">
        <f t="shared" si="6"/>
        <v>200</v>
      </c>
      <c r="U13" s="35">
        <f t="shared" si="7"/>
        <v>1</v>
      </c>
      <c r="V13" s="37"/>
      <c r="W13" s="21">
        <f t="shared" si="8"/>
        <v>0</v>
      </c>
    </row>
    <row r="14" ht="33" customHeight="1" spans="1:23">
      <c r="A14" s="19">
        <v>8</v>
      </c>
      <c r="B14" s="19" t="s">
        <v>26</v>
      </c>
      <c r="C14" s="20"/>
      <c r="D14" s="21">
        <f t="shared" si="0"/>
        <v>0</v>
      </c>
      <c r="E14" s="20">
        <v>1000</v>
      </c>
      <c r="F14" s="21">
        <f t="shared" si="1"/>
        <v>0.16184084247869</v>
      </c>
      <c r="G14" s="20">
        <v>5178.91</v>
      </c>
      <c r="H14" s="21">
        <f t="shared" si="2"/>
        <v>0.83815915752131</v>
      </c>
      <c r="I14" s="20"/>
      <c r="J14" s="21">
        <f t="shared" si="3"/>
        <v>0</v>
      </c>
      <c r="K14" s="29">
        <f t="shared" si="4"/>
        <v>6178.91</v>
      </c>
      <c r="L14" s="29"/>
      <c r="M14" s="21"/>
      <c r="N14" s="29">
        <v>1000</v>
      </c>
      <c r="O14" s="21">
        <f t="shared" si="5"/>
        <v>1</v>
      </c>
      <c r="P14" s="29">
        <v>2144.61</v>
      </c>
      <c r="Q14" s="21">
        <f>P14/G14</f>
        <v>0.414104512339469</v>
      </c>
      <c r="R14" s="29"/>
      <c r="S14" s="21"/>
      <c r="T14" s="29">
        <f t="shared" si="6"/>
        <v>3144.61</v>
      </c>
      <c r="U14" s="35">
        <f t="shared" si="7"/>
        <v>0.508926331666912</v>
      </c>
      <c r="V14" s="37">
        <v>2144.61</v>
      </c>
      <c r="W14" s="21">
        <f t="shared" si="8"/>
        <v>0.347085489188223</v>
      </c>
    </row>
    <row r="15" ht="36" customHeight="1" spans="1:23">
      <c r="A15" s="19">
        <v>9</v>
      </c>
      <c r="B15" s="19" t="s">
        <v>27</v>
      </c>
      <c r="C15" s="20">
        <v>0</v>
      </c>
      <c r="D15" s="21">
        <f t="shared" si="0"/>
        <v>0</v>
      </c>
      <c r="E15" s="20">
        <v>100</v>
      </c>
      <c r="F15" s="21">
        <f t="shared" si="1"/>
        <v>1</v>
      </c>
      <c r="G15" s="20"/>
      <c r="H15" s="21">
        <f t="shared" si="2"/>
        <v>0</v>
      </c>
      <c r="I15" s="20"/>
      <c r="J15" s="21">
        <f t="shared" si="3"/>
        <v>0</v>
      </c>
      <c r="K15" s="29">
        <f t="shared" si="4"/>
        <v>100</v>
      </c>
      <c r="L15" s="29">
        <v>0</v>
      </c>
      <c r="M15" s="21"/>
      <c r="N15" s="29">
        <v>100</v>
      </c>
      <c r="O15" s="21">
        <f t="shared" si="5"/>
        <v>1</v>
      </c>
      <c r="P15" s="29"/>
      <c r="Q15" s="21"/>
      <c r="R15" s="29"/>
      <c r="S15" s="21"/>
      <c r="T15" s="29">
        <f t="shared" si="6"/>
        <v>100</v>
      </c>
      <c r="U15" s="35">
        <f t="shared" si="7"/>
        <v>1</v>
      </c>
      <c r="V15" s="37"/>
      <c r="W15" s="21">
        <f t="shared" si="8"/>
        <v>0</v>
      </c>
    </row>
    <row r="16" ht="36" customHeight="1" spans="1:23">
      <c r="A16" s="19">
        <v>10</v>
      </c>
      <c r="B16" s="19" t="s">
        <v>28</v>
      </c>
      <c r="C16" s="20">
        <v>80</v>
      </c>
      <c r="D16" s="21">
        <f t="shared" si="0"/>
        <v>0.347826086956522</v>
      </c>
      <c r="E16" s="20">
        <v>100</v>
      </c>
      <c r="F16" s="21">
        <f t="shared" si="1"/>
        <v>0.434782608695652</v>
      </c>
      <c r="G16" s="20">
        <v>50</v>
      </c>
      <c r="H16" s="21">
        <f t="shared" si="2"/>
        <v>0.217391304347826</v>
      </c>
      <c r="I16" s="20"/>
      <c r="J16" s="21">
        <f t="shared" si="3"/>
        <v>0</v>
      </c>
      <c r="K16" s="29">
        <f t="shared" si="4"/>
        <v>230</v>
      </c>
      <c r="L16" s="29">
        <v>80</v>
      </c>
      <c r="M16" s="21">
        <f>L16/C16</f>
        <v>1</v>
      </c>
      <c r="N16" s="29">
        <v>100</v>
      </c>
      <c r="O16" s="21">
        <f t="shared" si="5"/>
        <v>1</v>
      </c>
      <c r="P16" s="29">
        <v>20.81</v>
      </c>
      <c r="Q16" s="21">
        <f>P16/G16</f>
        <v>0.4162</v>
      </c>
      <c r="R16" s="29"/>
      <c r="S16" s="21"/>
      <c r="T16" s="29">
        <f t="shared" si="6"/>
        <v>200.81</v>
      </c>
      <c r="U16" s="35">
        <f t="shared" si="7"/>
        <v>0.873086956521739</v>
      </c>
      <c r="V16" s="37">
        <v>20.81</v>
      </c>
      <c r="W16" s="21">
        <f t="shared" si="8"/>
        <v>0.0904782608695652</v>
      </c>
    </row>
    <row r="17" ht="33" customHeight="1" spans="1:23">
      <c r="A17" s="19">
        <v>11</v>
      </c>
      <c r="B17" s="19" t="s">
        <v>29</v>
      </c>
      <c r="C17" s="20">
        <v>0</v>
      </c>
      <c r="D17" s="21">
        <f t="shared" si="0"/>
        <v>0</v>
      </c>
      <c r="E17" s="20">
        <v>100</v>
      </c>
      <c r="F17" s="21">
        <f t="shared" si="1"/>
        <v>1</v>
      </c>
      <c r="G17" s="20"/>
      <c r="H17" s="21">
        <f t="shared" si="2"/>
        <v>0</v>
      </c>
      <c r="I17" s="20"/>
      <c r="J17" s="21">
        <f t="shared" si="3"/>
        <v>0</v>
      </c>
      <c r="K17" s="29">
        <f t="shared" si="4"/>
        <v>100</v>
      </c>
      <c r="L17" s="29">
        <v>0</v>
      </c>
      <c r="M17" s="21"/>
      <c r="N17" s="29">
        <v>100</v>
      </c>
      <c r="O17" s="21">
        <f t="shared" si="5"/>
        <v>1</v>
      </c>
      <c r="P17" s="29"/>
      <c r="Q17" s="21"/>
      <c r="R17" s="29"/>
      <c r="S17" s="21"/>
      <c r="T17" s="29">
        <f t="shared" si="6"/>
        <v>100</v>
      </c>
      <c r="U17" s="35">
        <f t="shared" si="7"/>
        <v>1</v>
      </c>
      <c r="V17" s="37"/>
      <c r="W17" s="21">
        <f t="shared" si="8"/>
        <v>0</v>
      </c>
    </row>
    <row r="18" ht="33" customHeight="1" spans="1:23">
      <c r="A18" s="19">
        <v>12</v>
      </c>
      <c r="B18" s="19" t="s">
        <v>30</v>
      </c>
      <c r="C18" s="20">
        <v>90</v>
      </c>
      <c r="D18" s="21">
        <f t="shared" si="0"/>
        <v>0.473684210526316</v>
      </c>
      <c r="E18" s="20">
        <v>100</v>
      </c>
      <c r="F18" s="21">
        <f t="shared" si="1"/>
        <v>0.526315789473684</v>
      </c>
      <c r="G18" s="20"/>
      <c r="H18" s="21">
        <f t="shared" si="2"/>
        <v>0</v>
      </c>
      <c r="I18" s="20"/>
      <c r="J18" s="21">
        <f t="shared" si="3"/>
        <v>0</v>
      </c>
      <c r="K18" s="29">
        <f t="shared" si="4"/>
        <v>190</v>
      </c>
      <c r="L18" s="29">
        <v>90</v>
      </c>
      <c r="M18" s="21">
        <f>L18/C18</f>
        <v>1</v>
      </c>
      <c r="N18" s="29">
        <v>100</v>
      </c>
      <c r="O18" s="21">
        <f t="shared" si="5"/>
        <v>1</v>
      </c>
      <c r="P18" s="29"/>
      <c r="Q18" s="21"/>
      <c r="R18" s="20"/>
      <c r="S18" s="21" t="e">
        <f>R18/I18</f>
        <v>#DIV/0!</v>
      </c>
      <c r="T18" s="29">
        <f t="shared" si="6"/>
        <v>190</v>
      </c>
      <c r="U18" s="35">
        <f t="shared" si="7"/>
        <v>1</v>
      </c>
      <c r="V18" s="29">
        <f>90+52</f>
        <v>142</v>
      </c>
      <c r="W18" s="21">
        <f t="shared" si="8"/>
        <v>0.747368421052632</v>
      </c>
    </row>
    <row r="19" s="2" customFormat="1" ht="33" customHeight="1" spans="1:23">
      <c r="A19" s="22" t="s">
        <v>31</v>
      </c>
      <c r="B19" s="23"/>
      <c r="C19" s="24">
        <f>SUM(C7:C18)</f>
        <v>1370</v>
      </c>
      <c r="D19" s="25">
        <f t="shared" si="0"/>
        <v>0.131744577075867</v>
      </c>
      <c r="E19" s="24">
        <f>SUM(E7:E18)</f>
        <v>2900</v>
      </c>
      <c r="F19" s="25">
        <f t="shared" ref="F19" si="9">E19/K19</f>
        <v>0.278875382131396</v>
      </c>
      <c r="G19" s="24">
        <f>SUM(G7:G18)</f>
        <v>6128.91</v>
      </c>
      <c r="H19" s="25">
        <f t="shared" ref="H19" si="10">G19/K19</f>
        <v>0.589380040792737</v>
      </c>
      <c r="I19" s="24">
        <f>SUM(I7:I18)</f>
        <v>0</v>
      </c>
      <c r="J19" s="25">
        <f t="shared" ref="J19" si="11">I19/K19</f>
        <v>0</v>
      </c>
      <c r="K19" s="24">
        <f>SUM(K7:K18)</f>
        <v>10398.91</v>
      </c>
      <c r="L19" s="24">
        <f>SUM(L7:L18)</f>
        <v>1370</v>
      </c>
      <c r="M19" s="25">
        <v>1</v>
      </c>
      <c r="N19" s="24">
        <f>SUM(N7:N18)</f>
        <v>2900</v>
      </c>
      <c r="O19" s="25">
        <v>1</v>
      </c>
      <c r="P19" s="24">
        <f>SUM(P7:P18)</f>
        <v>2165.42</v>
      </c>
      <c r="Q19" s="25">
        <f>P19/G19</f>
        <v>0.353312416073984</v>
      </c>
      <c r="R19" s="24">
        <f>SUM(R7:R18)</f>
        <v>0</v>
      </c>
      <c r="S19" s="25" t="e">
        <f>R19/I19</f>
        <v>#DIV/0!</v>
      </c>
      <c r="T19" s="24">
        <f>SUM(T7:T18)</f>
        <v>6435.42</v>
      </c>
      <c r="U19" s="38">
        <f t="shared" si="7"/>
        <v>0.618855245405528</v>
      </c>
      <c r="V19" s="39">
        <f>SUM(V7:V18)</f>
        <v>2932.42</v>
      </c>
      <c r="W19" s="25">
        <f t="shared" si="8"/>
        <v>0.281993016575776</v>
      </c>
    </row>
    <row r="25" spans="22:22">
      <c r="V25" s="40"/>
    </row>
    <row r="26" spans="22:22">
      <c r="V26" s="40"/>
    </row>
    <row r="27" spans="22:22">
      <c r="V27" s="40"/>
    </row>
  </sheetData>
  <mergeCells count="19">
    <mergeCell ref="A2:W2"/>
    <mergeCell ref="C4:K4"/>
    <mergeCell ref="L4:U4"/>
    <mergeCell ref="V4:W4"/>
    <mergeCell ref="C5:D5"/>
    <mergeCell ref="E5:F5"/>
    <mergeCell ref="G5:H5"/>
    <mergeCell ref="I5:J5"/>
    <mergeCell ref="L5:M5"/>
    <mergeCell ref="N5:O5"/>
    <mergeCell ref="P5:Q5"/>
    <mergeCell ref="R5:S5"/>
    <mergeCell ref="T5:U5"/>
    <mergeCell ref="A19:B19"/>
    <mergeCell ref="A4:A6"/>
    <mergeCell ref="B4:B6"/>
    <mergeCell ref="K5:K6"/>
    <mergeCell ref="V5:V6"/>
    <mergeCell ref="W5:W6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2015-06-05T18:17:00Z</dcterms:created>
  <dcterms:modified xsi:type="dcterms:W3CDTF">2025-11-04T02:29:22Z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67B0C7503C2645F5BDB95ACC746D2962_12</vt:lpwstr>
  </property>
  <property fmtid="{D5CDD505-2E9C-101B-9397-08002B2CF9AE}" pid="3" name="KSOProductBuildVer">
    <vt:lpwstr>2052-12.1.0.23125</vt:lpwstr>
  </property>
</Properties>
</file>